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mwelt.bayern.de\LFP-User\HOME\Steinberger_S\Dokumente\INTENSIVPFLEGEBONUS\Antragsunterlagen\"/>
    </mc:Choice>
  </mc:AlternateContent>
  <bookViews>
    <workbookView xWindow="2220" yWindow="0" windowWidth="27690" windowHeight="12360"/>
  </bookViews>
  <sheets>
    <sheet name="Anlage Berechnung" sheetId="10" r:id="rId1"/>
  </sheets>
  <externalReferences>
    <externalReference r:id="rId2"/>
  </externalReferences>
  <definedNames>
    <definedName name="_xlnm.Print_Area" localSheetId="0">'Anlage Berechnung'!$A$1:$J$79</definedName>
    <definedName name="FJ">[1]Parameter!$J$20</definedName>
    <definedName name="KH_Daten">[1]KH!$B:$AAE</definedName>
    <definedName name="KJ">[1]Parameter!$J$19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0" l="1"/>
  <c r="F51" i="10"/>
  <c r="E51" i="10"/>
  <c r="D51" i="10"/>
  <c r="G47" i="10"/>
  <c r="F47" i="10"/>
  <c r="E47" i="10"/>
  <c r="D47" i="10"/>
  <c r="G37" i="10"/>
  <c r="G38" i="10" s="1"/>
  <c r="G39" i="10" s="1"/>
  <c r="F37" i="10"/>
  <c r="F38" i="10" s="1"/>
  <c r="F39" i="10" s="1"/>
  <c r="E37" i="10"/>
  <c r="E38" i="10" s="1"/>
  <c r="E39" i="10" s="1"/>
  <c r="D37" i="10"/>
  <c r="D38" i="10" s="1"/>
  <c r="D39" i="10" s="1"/>
  <c r="F32" i="10"/>
  <c r="F33" i="10" s="1"/>
  <c r="E32" i="10"/>
  <c r="E33" i="10" s="1"/>
  <c r="D32" i="10"/>
  <c r="D33" i="10" s="1"/>
  <c r="D34" i="10" s="1"/>
  <c r="E27" i="10"/>
  <c r="G26" i="10"/>
  <c r="G28" i="10" s="1"/>
  <c r="F26" i="10"/>
  <c r="F28" i="10" s="1"/>
  <c r="E26" i="10"/>
  <c r="E28" i="10" s="1"/>
  <c r="D26" i="10"/>
  <c r="D27" i="10" s="1"/>
  <c r="G22" i="10"/>
  <c r="G23" i="10" s="1"/>
  <c r="F22" i="10"/>
  <c r="F23" i="10" s="1"/>
  <c r="E22" i="10"/>
  <c r="E23" i="10" s="1"/>
  <c r="D22" i="10"/>
  <c r="D23" i="10" s="1"/>
  <c r="J17" i="10"/>
  <c r="G27" i="10" l="1"/>
  <c r="G29" i="10" s="1"/>
  <c r="J47" i="10"/>
  <c r="E29" i="10"/>
  <c r="J51" i="10"/>
  <c r="J23" i="10"/>
  <c r="E34" i="10"/>
  <c r="F34" i="10" s="1"/>
  <c r="J39" i="10"/>
  <c r="F27" i="10"/>
  <c r="F29" i="10" s="1"/>
  <c r="D28" i="10"/>
  <c r="D29" i="10" s="1"/>
  <c r="J29" i="10" l="1"/>
  <c r="J54" i="10"/>
  <c r="J34" i="10"/>
  <c r="J42" i="10" l="1"/>
  <c r="J58" i="10" s="1"/>
</calcChain>
</file>

<file path=xl/sharedStrings.xml><?xml version="1.0" encoding="utf-8"?>
<sst xmlns="http://schemas.openxmlformats.org/spreadsheetml/2006/main" count="76" uniqueCount="62">
  <si>
    <t xml:space="preserve"> </t>
  </si>
  <si>
    <t>IK:</t>
  </si>
  <si>
    <t>Hiermit wird die Richtigkeit der obigen Angaben bestätigt.</t>
  </si>
  <si>
    <t xml:space="preserve">Name: </t>
  </si>
  <si>
    <t xml:space="preserve">Datum: </t>
  </si>
  <si>
    <t>Unterschrift:</t>
  </si>
  <si>
    <t>Anlage: Antrag auf Gewährung eines Intensivpflegebonus (BayIPB-Richtlinie)</t>
  </si>
  <si>
    <t>KeZ:</t>
  </si>
  <si>
    <t>Zeitraum:</t>
  </si>
  <si>
    <t>Ist-ICU-Betten am 01.12.2021</t>
  </si>
  <si>
    <t>01.12.2021
 - 
31.12.2021</t>
  </si>
  <si>
    <t>01.01.2022
-
31.01.2022</t>
  </si>
  <si>
    <t>01.03.2022
-
31.03.2022</t>
  </si>
  <si>
    <t>Betrag:</t>
  </si>
  <si>
    <t>Durchschnittswert Ist-ICU-Betten</t>
  </si>
  <si>
    <t>Unterschreitung</t>
  </si>
  <si>
    <t>und</t>
  </si>
  <si>
    <t>um</t>
  </si>
  <si>
    <t>Überschreitung</t>
  </si>
  <si>
    <t>Mehrbetten</t>
  </si>
  <si>
    <t>Ermittlung der Zuwendungsbeträge</t>
  </si>
  <si>
    <t>Bestand</t>
  </si>
  <si>
    <t>Weiterbetrieb</t>
  </si>
  <si>
    <t>2.000 EUR / Ist-ICU-Bett / Monat</t>
  </si>
  <si>
    <t>3.000 EUR / Ist-ICU-Bett zum Stichtag</t>
  </si>
  <si>
    <t>3.750 EUR / zusätzl. Ist-ICU-Bett einmalig</t>
  </si>
  <si>
    <t>2.000 EUR / zusätzl. Ist-ICU-Bett / Monat</t>
  </si>
  <si>
    <t>Anzahl *):</t>
  </si>
  <si>
    <t>I. 1.</t>
  </si>
  <si>
    <t>I. 2.</t>
  </si>
  <si>
    <t>I. 2. a)</t>
  </si>
  <si>
    <t>I. 2. b)</t>
  </si>
  <si>
    <t>I. 2. c)</t>
  </si>
  <si>
    <t>Erhöhung der Arbeitszeit</t>
  </si>
  <si>
    <t>III.</t>
  </si>
  <si>
    <t>Zusammenfassung</t>
  </si>
  <si>
    <t>Summe I.:</t>
  </si>
  <si>
    <t>Summe III.:</t>
  </si>
  <si>
    <t>Summe II.:</t>
  </si>
  <si>
    <t>Anzahl Mitarbeiter:</t>
  </si>
  <si>
    <t>Zuwendungsbetrag gesamt:</t>
  </si>
  <si>
    <t>Felder bitte befüllen</t>
  </si>
  <si>
    <t>Ansprechpartner 
(Name, E-Mailadresse, Telefonnummer):</t>
  </si>
  <si>
    <t>Krankenhaus 
(Name, Anschrift):</t>
  </si>
  <si>
    <t>Name des Krankenhausträgers
(Name, Anschrift):</t>
  </si>
  <si>
    <t xml:space="preserve">min. - 5% </t>
  </si>
  <si>
    <t>500 EUR / Mitarbeiter</t>
  </si>
  <si>
    <t>aus I. und II.</t>
  </si>
  <si>
    <r>
      <t xml:space="preserve">Felder bitte </t>
    </r>
    <r>
      <rPr>
        <b/>
        <u/>
        <sz val="14"/>
        <color theme="1"/>
        <rFont val="Calibri"/>
        <family val="2"/>
        <scheme val="minor"/>
      </rPr>
      <t>nicht</t>
    </r>
    <r>
      <rPr>
        <b/>
        <sz val="14"/>
        <color theme="1"/>
        <rFont val="Calibri"/>
        <family val="2"/>
        <scheme val="minor"/>
      </rPr>
      <t xml:space="preserve"> ändern</t>
    </r>
  </si>
  <si>
    <t>Anzahl **):</t>
  </si>
  <si>
    <t>anonymisierte Nummer LfP:</t>
  </si>
  <si>
    <t>nach Vorgabe Richtlinie</t>
  </si>
  <si>
    <t>Durchschnittswert Ist-ICU-Betten *):</t>
  </si>
  <si>
    <t>*) Werte aus IVENA-Liste LfP-Homepage nach anonymisierter Nummer</t>
  </si>
  <si>
    <t>min. - 2,0 ICU-Betten **)</t>
  </si>
  <si>
    <t>**) Werte gerundet auf ganze Betten</t>
  </si>
  <si>
    <t>II. 1.</t>
  </si>
  <si>
    <t>Wiederaufnahme der Tätigkeit</t>
  </si>
  <si>
    <t>II. 2.</t>
  </si>
  <si>
    <t>2.000 EUR / Mitarbeiter</t>
  </si>
  <si>
    <t>abzgl. 500 EUR / - Ist-ICU-Bett / Monat</t>
  </si>
  <si>
    <t>01.02.2022
-
28.02.2022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</si>
</sst>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Blue]#,##0\ \ ;[Red]\-#,##0\ 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rgb="FFFF339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2"/>
      <color rgb="FFFF339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3" fillId="0" borderId="4" applyFill="0" applyBorder="0" applyProtection="0">
      <alignment horizontal="right" vertical="center"/>
      <protection locked="0"/>
    </xf>
  </cellStyleXfs>
  <cellXfs count="51">
    <xf numFmtId="0" fontId="0" fillId="0" borderId="0" xfId="0"/>
    <xf numFmtId="49" fontId="7" fillId="4" borderId="1" xfId="3" applyNumberFormat="1" applyFont="1" applyFill="1" applyBorder="1" applyAlignment="1" applyProtection="1">
      <alignment horizontal="left" wrapText="1"/>
      <protection locked="0" hidden="1"/>
    </xf>
    <xf numFmtId="0" fontId="5" fillId="4" borderId="1" xfId="0" applyNumberFormat="1" applyFont="1" applyFill="1" applyBorder="1" applyAlignment="1" applyProtection="1">
      <alignment vertical="center"/>
      <protection locked="0" hidden="1"/>
    </xf>
    <xf numFmtId="4" fontId="5" fillId="4" borderId="1" xfId="0" applyNumberFormat="1" applyFont="1" applyFill="1" applyBorder="1" applyAlignment="1" applyProtection="1">
      <alignment horizontal="right" vertical="center"/>
      <protection locked="0" hidden="1"/>
    </xf>
    <xf numFmtId="14" fontId="7" fillId="4" borderId="5" xfId="3" applyNumberFormat="1" applyFont="1" applyFill="1" applyBorder="1" applyAlignment="1" applyProtection="1">
      <alignment vertical="center" wrapText="1"/>
      <protection locked="0" hidden="1"/>
    </xf>
    <xf numFmtId="14" fontId="7" fillId="4" borderId="5" xfId="3" applyNumberFormat="1" applyFont="1" applyFill="1" applyBorder="1" applyAlignment="1" applyProtection="1">
      <alignment horizontal="left" vertical="center" wrapText="1"/>
      <protection locked="0" hidden="1"/>
    </xf>
    <xf numFmtId="0" fontId="10" fillId="2" borderId="0" xfId="0" applyFont="1" applyFill="1" applyAlignment="1" applyProtection="1">
      <alignment vertical="center"/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left"/>
      <protection hidden="1"/>
    </xf>
    <xf numFmtId="0" fontId="11" fillId="0" borderId="0" xfId="0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10" fillId="0" borderId="0" xfId="0" applyFont="1" applyAlignment="1" applyProtection="1">
      <alignment vertical="center"/>
      <protection hidden="1"/>
    </xf>
    <xf numFmtId="0" fontId="9" fillId="0" borderId="0" xfId="0" applyFont="1" applyBorder="1" applyProtection="1">
      <protection hidden="1"/>
    </xf>
    <xf numFmtId="0" fontId="4" fillId="0" borderId="0" xfId="0" applyFont="1" applyBorder="1" applyProtection="1">
      <protection hidden="1"/>
    </xf>
    <xf numFmtId="49" fontId="5" fillId="0" borderId="0" xfId="0" applyNumberFormat="1" applyFont="1" applyBorder="1" applyAlignment="1" applyProtection="1">
      <alignment horizontal="right"/>
      <protection hidden="1"/>
    </xf>
    <xf numFmtId="0" fontId="5" fillId="0" borderId="0" xfId="0" applyFont="1" applyAlignment="1" applyProtection="1">
      <alignment vertical="center"/>
      <protection hidden="1"/>
    </xf>
    <xf numFmtId="14" fontId="5" fillId="5" borderId="1" xfId="0" applyNumberFormat="1" applyFont="1" applyFill="1" applyBorder="1" applyAlignment="1" applyProtection="1">
      <alignment horizontal="center" wrapText="1"/>
      <protection hidden="1"/>
    </xf>
    <xf numFmtId="0" fontId="5" fillId="5" borderId="1" xfId="0" applyFont="1" applyFill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4" fontId="5" fillId="5" borderId="1" xfId="1" applyNumberFormat="1" applyFont="1" applyFill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4" fontId="5" fillId="5" borderId="1" xfId="0" applyNumberFormat="1" applyFont="1" applyFill="1" applyBorder="1" applyAlignment="1" applyProtection="1">
      <alignment horizontal="right" vertical="center"/>
      <protection hidden="1"/>
    </xf>
    <xf numFmtId="4" fontId="5" fillId="5" borderId="1" xfId="1" applyNumberFormat="1" applyFont="1" applyFill="1" applyBorder="1" applyAlignment="1" applyProtection="1">
      <alignment horizontal="right" vertical="center"/>
      <protection hidden="1"/>
    </xf>
    <xf numFmtId="3" fontId="4" fillId="0" borderId="0" xfId="0" applyNumberFormat="1" applyFont="1" applyFill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10" fontId="5" fillId="5" borderId="1" xfId="2" applyNumberFormat="1" applyFont="1" applyFill="1" applyBorder="1" applyAlignment="1" applyProtection="1">
      <alignment horizontal="right" vertical="center"/>
      <protection hidden="1"/>
    </xf>
    <xf numFmtId="4" fontId="5" fillId="5" borderId="1" xfId="2" applyNumberFormat="1" applyFont="1" applyFill="1" applyBorder="1" applyAlignment="1" applyProtection="1">
      <alignment horizontal="right"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" fontId="4" fillId="5" borderId="1" xfId="1" applyNumberFormat="1" applyFont="1" applyFill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4" fontId="4" fillId="5" borderId="7" xfId="1" applyNumberFormat="1" applyFont="1" applyFill="1" applyBorder="1" applyAlignment="1" applyProtection="1">
      <alignment vertical="center"/>
      <protection hidden="1"/>
    </xf>
    <xf numFmtId="14" fontId="7" fillId="3" borderId="0" xfId="3" applyNumberFormat="1" applyFont="1" applyFill="1" applyBorder="1" applyAlignment="1" applyProtection="1">
      <alignment vertical="center" wrapText="1"/>
      <protection hidden="1"/>
    </xf>
    <xf numFmtId="0" fontId="5" fillId="0" borderId="1" xfId="0" applyFont="1" applyBorder="1" applyAlignment="1" applyProtection="1">
      <alignment horizontal="left" wrapText="1"/>
      <protection hidden="1"/>
    </xf>
    <xf numFmtId="0" fontId="5" fillId="0" borderId="1" xfId="0" applyFont="1" applyBorder="1" applyAlignment="1" applyProtection="1">
      <alignment horizontal="left"/>
      <protection hidden="1"/>
    </xf>
    <xf numFmtId="49" fontId="7" fillId="4" borderId="2" xfId="3" applyNumberFormat="1" applyFont="1" applyFill="1" applyBorder="1" applyAlignment="1" applyProtection="1">
      <alignment horizontal="left" wrapText="1"/>
      <protection locked="0" hidden="1"/>
    </xf>
    <xf numFmtId="49" fontId="7" fillId="4" borderId="6" xfId="3" applyNumberFormat="1" applyFont="1" applyFill="1" applyBorder="1" applyAlignment="1" applyProtection="1">
      <alignment horizontal="left" wrapText="1"/>
      <protection locked="0" hidden="1"/>
    </xf>
    <xf numFmtId="49" fontId="7" fillId="4" borderId="3" xfId="3" applyNumberFormat="1" applyFont="1" applyFill="1" applyBorder="1" applyAlignment="1" applyProtection="1">
      <alignment horizontal="left" wrapText="1"/>
      <protection locked="0" hidden="1"/>
    </xf>
    <xf numFmtId="0" fontId="5" fillId="0" borderId="2" xfId="0" applyFont="1" applyBorder="1" applyAlignment="1" applyProtection="1">
      <protection hidden="1"/>
    </xf>
    <xf numFmtId="0" fontId="5" fillId="0" borderId="3" xfId="0" applyFont="1" applyBorder="1" applyAlignment="1" applyProtection="1">
      <protection hidden="1"/>
    </xf>
    <xf numFmtId="0" fontId="4" fillId="4" borderId="0" xfId="0" applyFont="1" applyFill="1" applyAlignment="1" applyProtection="1">
      <alignment horizontal="left" vertical="center"/>
      <protection hidden="1"/>
    </xf>
    <xf numFmtId="0" fontId="4" fillId="5" borderId="0" xfId="0" applyFont="1" applyFill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wrapText="1"/>
      <protection hidden="1"/>
    </xf>
  </cellXfs>
  <cellStyles count="5">
    <cellStyle name="0_Stellen__" xfId="4"/>
    <cellStyle name="Komma" xfId="1" builtinId="3"/>
    <cellStyle name="Prozent" xfId="2" builtinId="5"/>
    <cellStyle name="Standard" xfId="0" builtinId="0"/>
    <cellStyle name="Standard 2 2" xfId="3"/>
  </cellStyles>
  <dxfs count="7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9" tint="-0.24994659260841701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theme="9" tint="-0.2499465926084170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3399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99-800%20Krankenhaushilfe\III.%20Auszahlung%20Notsicherung%20Liquidit&#228;t%20Krankenh&#228;user\Registratur\KHS_III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zahlung_Serienbrief"/>
      <sheetName val="KH"/>
      <sheetName val="DIVI_Sanktion"/>
      <sheetName val="DIVI_Sanktion_EUR"/>
      <sheetName val="Auskunft"/>
      <sheetName val="KW 46"/>
      <sheetName val="KW 47"/>
      <sheetName val="KW 48"/>
      <sheetName val="KW 49"/>
      <sheetName val="KW 50"/>
      <sheetName val="KW 51"/>
      <sheetName val="KW 52"/>
      <sheetName val="KW 1"/>
      <sheetName val="KW 2"/>
      <sheetName val="KW 3"/>
      <sheetName val="KW 4"/>
      <sheetName val="KW 5"/>
      <sheetName val="KW 6"/>
      <sheetName val="KW 7"/>
      <sheetName val="KW 8"/>
      <sheetName val="KW 9"/>
      <sheetName val="KW 10"/>
      <sheetName val="KW 11"/>
      <sheetName val="KW 12"/>
      <sheetName val="KW 13"/>
      <sheetName val="KW 14"/>
      <sheetName val="KW 15"/>
      <sheetName val="KW 16"/>
      <sheetName val="NFK"/>
      <sheetName val="KHS-Plan"/>
      <sheetName val="Verwaltungsgerichte"/>
      <sheetName val="Anlage 2_neu"/>
      <sheetName val="Dropdown"/>
      <sheetName val="Parameter"/>
    </sheetNames>
    <sheetDataSet>
      <sheetData sheetId="0" refreshError="1"/>
      <sheetData sheetId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  <cell r="AJ1">
            <v>35</v>
          </cell>
        </row>
        <row r="2">
          <cell r="G2" t="str">
            <v xml:space="preserve"> =WENN(B16="";"";VERKETTEN($G$3;TEXT(H16;"000#");"/";$H$3;"-"))</v>
          </cell>
          <cell r="Z2" t="str">
            <v xml:space="preserve"> =WENN(SUMMEWENN([KHS_II_alt.xlsm]KH!$C:$C;C17;[KHS_II_alt.xlsm]KH!$V:$V)&lt;&gt;W17;SUMMEWENN([KHS_II_alt.xlsm]KH!$C:$C;C17;[KHS_II_alt.xlsm]KH!$V:$V);"")</v>
          </cell>
          <cell r="AD2" t="str">
            <v xml:space="preserve"> =SVERWEIS(J3;VG;4;FALSCH)</v>
          </cell>
          <cell r="AE2" t="str">
            <v xml:space="preserve"> =SVERWEIS(J3;VG;5;FALSCH)</v>
          </cell>
        </row>
        <row r="3">
          <cell r="G3" t="str">
            <v>COR-1-K9040-</v>
          </cell>
          <cell r="H3">
            <v>2021</v>
          </cell>
        </row>
        <row r="4">
          <cell r="H4">
            <v>2022</v>
          </cell>
        </row>
        <row r="15">
          <cell r="B15" t="str">
            <v>Datensatz:</v>
          </cell>
          <cell r="C15" t="str">
            <v>IK-Nr.</v>
          </cell>
          <cell r="D15" t="str">
            <v>KeZ</v>
          </cell>
          <cell r="E15" t="str">
            <v>LDLkr</v>
          </cell>
          <cell r="F15" t="str">
            <v>Berechtigt als Notfallkrankenhaus ? 
Lt. Liste Steymans</v>
          </cell>
          <cell r="G15" t="str">
            <v>Aktenzeichen</v>
          </cell>
          <cell r="H15" t="str">
            <v>AZ VIS Teil 2</v>
          </cell>
          <cell r="I15" t="str">
            <v>Standort</v>
          </cell>
          <cell r="J15" t="str">
            <v>Postleitzahl</v>
          </cell>
          <cell r="K15" t="str">
            <v>Strasse</v>
          </cell>
          <cell r="L15" t="str">
            <v>Name Klinik</v>
          </cell>
          <cell r="M15" t="str">
            <v>IHV-Kennung</v>
          </cell>
          <cell r="N15" t="str">
            <v>Träger</v>
          </cell>
          <cell r="O15" t="str">
            <v>IBAN</v>
          </cell>
          <cell r="P15" t="str">
            <v>BIC</v>
          </cell>
          <cell r="Q15" t="str">
            <v>Länder-code ZP</v>
          </cell>
          <cell r="R15" t="str">
            <v>Betten</v>
          </cell>
          <cell r="S15" t="str">
            <v>davon
Intensiv-Betten</v>
          </cell>
          <cell r="T15" t="str">
            <v>Tages-Pauschale Somatik</v>
          </cell>
          <cell r="U15" t="str">
            <v>Tages-Pauschale Psych</v>
          </cell>
          <cell r="V15" t="str">
            <v>Tagespauschale Besondere Einr.</v>
          </cell>
          <cell r="W15" t="str">
            <v>Referenzwert ab 13.07.2020 KHEntgG (Somatik)</v>
          </cell>
          <cell r="X15" t="str">
            <v>Referenzwert alt</v>
          </cell>
          <cell r="Y15" t="str">
            <v>Referenzwert ab 13.07.2020 BPlfV (Psych)</v>
          </cell>
          <cell r="AA15" t="str">
            <v>Schlussbescheid I. offen</v>
          </cell>
          <cell r="AB15" t="str">
            <v>Schlussbescheid II. offen</v>
          </cell>
          <cell r="AC15" t="str">
            <v>Schlussbescheid III. offen</v>
          </cell>
          <cell r="AD15" t="str">
            <v>Verwaltungsgericht</v>
          </cell>
          <cell r="AE15" t="str">
            <v>Regierungsbezirk</v>
          </cell>
          <cell r="AF15" t="str">
            <v>Bemerkungen</v>
          </cell>
          <cell r="AJ15" t="str">
            <v>Sortierung</v>
          </cell>
        </row>
        <row r="16">
          <cell r="B16" t="str">
            <v>260970220_77101</v>
          </cell>
          <cell r="C16">
            <v>260970220</v>
          </cell>
          <cell r="D16">
            <v>77101</v>
          </cell>
          <cell r="E16">
            <v>771</v>
          </cell>
          <cell r="F16" t="str">
            <v>Ja</v>
          </cell>
          <cell r="G16" t="str">
            <v>COR-1-K9040-2409/2021-</v>
          </cell>
          <cell r="H16">
            <v>2409</v>
          </cell>
          <cell r="I16" t="str">
            <v>Aichach</v>
          </cell>
          <cell r="J16">
            <v>86551</v>
          </cell>
          <cell r="K16" t="str">
            <v>Krankenhausstr. 11b</v>
          </cell>
          <cell r="L16" t="str">
            <v>Krankenhaus Aichach</v>
          </cell>
          <cell r="M16" t="str">
            <v>AICKranken</v>
          </cell>
          <cell r="N16" t="str">
            <v>Kommunal</v>
          </cell>
          <cell r="O16" t="str">
            <v>DE71 7205 1210 0000 0099 44</v>
          </cell>
          <cell r="P16" t="str">
            <v>BYLADEM1AIC</v>
          </cell>
          <cell r="Q16" t="str">
            <v>DE</v>
          </cell>
          <cell r="R16">
            <v>100</v>
          </cell>
          <cell r="S16">
            <v>4</v>
          </cell>
          <cell r="T16">
            <v>560</v>
          </cell>
          <cell r="U16">
            <v>280</v>
          </cell>
          <cell r="W16">
            <v>70.02</v>
          </cell>
          <cell r="AD16" t="str">
            <v>Bayerischen Verwaltungsgericht in Augsburg
Postfachanschrift: Postfach 11 23 43, 86048 Augsburg
Hausanschrift: Kornhausgasse 4, 86152 Augsburg</v>
          </cell>
          <cell r="AE16" t="str">
            <v>Schwaben</v>
          </cell>
          <cell r="AJ16">
            <v>16</v>
          </cell>
        </row>
        <row r="17">
          <cell r="B17" t="str">
            <v>260910693_17101</v>
          </cell>
          <cell r="C17">
            <v>260910693</v>
          </cell>
          <cell r="D17">
            <v>17101</v>
          </cell>
          <cell r="E17">
            <v>171</v>
          </cell>
          <cell r="F17" t="str">
            <v>Ja</v>
          </cell>
          <cell r="G17" t="str">
            <v>COR-1-K9040-2410/2021-</v>
          </cell>
          <cell r="H17">
            <v>2410</v>
          </cell>
          <cell r="I17" t="str">
            <v>Altötting</v>
          </cell>
          <cell r="J17">
            <v>84503</v>
          </cell>
          <cell r="K17" t="str">
            <v>Vinzenz-von-Paul-Str. 10</v>
          </cell>
          <cell r="L17" t="str">
            <v>InnKlinikum Altötting</v>
          </cell>
          <cell r="M17" t="str">
            <v>ALTInn</v>
          </cell>
          <cell r="N17" t="str">
            <v>Kommunal</v>
          </cell>
          <cell r="O17" t="str">
            <v>DE16 7115 1020 0000 0005 70</v>
          </cell>
          <cell r="P17" t="str">
            <v>BYLADEM1MDF</v>
          </cell>
          <cell r="Q17" t="str">
            <v>DE</v>
          </cell>
          <cell r="R17">
            <v>407</v>
          </cell>
          <cell r="S17">
            <v>20</v>
          </cell>
          <cell r="T17">
            <v>560</v>
          </cell>
          <cell r="U17">
            <v>280</v>
          </cell>
          <cell r="W17">
            <v>373.28</v>
          </cell>
          <cell r="AD17" t="str">
            <v>Bayerischen Verwaltungsgericht in München 
Postfachanschrift: Postfach 20 05 43, 80005 München
Hausanschrift: Bayerstraße 30, 80335 München</v>
          </cell>
          <cell r="AE17" t="str">
            <v>Oberbayern</v>
          </cell>
          <cell r="AJ17">
            <v>17</v>
          </cell>
        </row>
        <row r="18">
          <cell r="B18" t="str">
            <v>260960934_67170</v>
          </cell>
          <cell r="C18">
            <v>260960934</v>
          </cell>
          <cell r="D18">
            <v>67170</v>
          </cell>
          <cell r="E18">
            <v>671</v>
          </cell>
          <cell r="F18" t="str">
            <v>Nein</v>
          </cell>
          <cell r="G18" t="str">
            <v>COR-1-K9040-2411/2021-</v>
          </cell>
          <cell r="H18">
            <v>2411</v>
          </cell>
          <cell r="I18" t="str">
            <v>Alzenau</v>
          </cell>
          <cell r="J18">
            <v>63755</v>
          </cell>
          <cell r="K18" t="str">
            <v>Streuweg 100</v>
          </cell>
          <cell r="L18" t="str">
            <v>Vital Klinik</v>
          </cell>
          <cell r="M18" t="str">
            <v>ALZVital</v>
          </cell>
          <cell r="N18" t="str">
            <v>Privat</v>
          </cell>
          <cell r="O18" t="str">
            <v>DE87 1002 0890 0028 7698 57</v>
          </cell>
          <cell r="P18" t="str">
            <v>HYVEDEMM488</v>
          </cell>
          <cell r="Q18" t="str">
            <v>DE</v>
          </cell>
          <cell r="R18">
            <v>42</v>
          </cell>
          <cell r="T18">
            <v>360</v>
          </cell>
          <cell r="U18">
            <v>280</v>
          </cell>
          <cell r="W18">
            <v>29.41</v>
          </cell>
          <cell r="AD18" t="str">
            <v>Bayerischen Verwaltungsgericht in Würzburg 
Postfachanschrift: Postfach 11 02 65, 97029 Würzburg
Hausanschrift: Burkarderstraße 26, 97082 Würzburg</v>
          </cell>
          <cell r="AE18" t="str">
            <v>Unterfranken</v>
          </cell>
          <cell r="AJ18">
            <v>18</v>
          </cell>
        </row>
        <row r="19">
          <cell r="B19" t="str">
            <v>260930016_36101</v>
          </cell>
          <cell r="C19">
            <v>260930016</v>
          </cell>
          <cell r="D19">
            <v>36101</v>
          </cell>
          <cell r="E19">
            <v>361</v>
          </cell>
          <cell r="F19" t="str">
            <v>Ja</v>
          </cell>
          <cell r="G19" t="str">
            <v>COR-1-K9040-2412/2021-</v>
          </cell>
          <cell r="H19">
            <v>2412</v>
          </cell>
          <cell r="I19" t="str">
            <v>Amberg</v>
          </cell>
          <cell r="J19">
            <v>92224</v>
          </cell>
          <cell r="K19" t="str">
            <v>Mariahilfbergweg 7</v>
          </cell>
          <cell r="L19" t="str">
            <v>Klinikum St. Marien Amberg</v>
          </cell>
          <cell r="M19" t="str">
            <v>AMBMarien</v>
          </cell>
          <cell r="N19" t="str">
            <v>Kommunal</v>
          </cell>
          <cell r="O19" t="str">
            <v>DE54 7525 0000 0240 1000 32</v>
          </cell>
          <cell r="P19" t="str">
            <v>BYLADEM1ABG</v>
          </cell>
          <cell r="Q19" t="str">
            <v>DE</v>
          </cell>
          <cell r="R19">
            <v>598</v>
          </cell>
          <cell r="S19">
            <v>40</v>
          </cell>
          <cell r="T19">
            <v>560</v>
          </cell>
          <cell r="U19">
            <v>280</v>
          </cell>
          <cell r="W19">
            <v>431.63</v>
          </cell>
          <cell r="AD19" t="str">
            <v>Bayerischen Verwaltungsgericht in Regensburg
Postfachanschrift: Postfach 11 01 65, 93014 Regensburg 
Hausanschrift: Haidplatz 1, 93047 Regensburg</v>
          </cell>
          <cell r="AE19" t="str">
            <v>Oberpfalz</v>
          </cell>
          <cell r="AJ19">
            <v>19</v>
          </cell>
        </row>
        <row r="20">
          <cell r="B20" t="str">
            <v>260950011_56101</v>
          </cell>
          <cell r="C20">
            <v>260950011</v>
          </cell>
          <cell r="D20">
            <v>56101</v>
          </cell>
          <cell r="E20">
            <v>561</v>
          </cell>
          <cell r="F20" t="str">
            <v>Ja</v>
          </cell>
          <cell r="G20" t="str">
            <v>COR-1-K9040-2413/2021-</v>
          </cell>
          <cell r="H20">
            <v>2413</v>
          </cell>
          <cell r="I20" t="str">
            <v>Ansbach</v>
          </cell>
          <cell r="J20">
            <v>91522</v>
          </cell>
          <cell r="K20" t="str">
            <v>Escherichstr. 1</v>
          </cell>
          <cell r="L20" t="str">
            <v>Klinikum ANregiomed Ansbach - Standort Ansbach</v>
          </cell>
          <cell r="M20" t="str">
            <v>ANSKlinikum</v>
          </cell>
          <cell r="N20" t="str">
            <v>Kommunal</v>
          </cell>
          <cell r="O20" t="str">
            <v>DE18 7655 0000 0000 2090 07</v>
          </cell>
          <cell r="P20" t="str">
            <v>BYLADEM1ANS</v>
          </cell>
          <cell r="Q20" t="str">
            <v>DE</v>
          </cell>
          <cell r="R20">
            <v>382</v>
          </cell>
          <cell r="S20">
            <v>17</v>
          </cell>
          <cell r="T20">
            <v>560</v>
          </cell>
          <cell r="U20">
            <v>280</v>
          </cell>
          <cell r="W20">
            <v>476.81</v>
          </cell>
          <cell r="AD20" t="str">
            <v>Bayerischen Verwaltungsgericht in Ansbach 
Postfachanschrift: Postfach 616, 91511 Ansbach
Hausanschrift: Promenade 24-28, 91522 Ansbach</v>
          </cell>
          <cell r="AE20" t="str">
            <v>Mittelfranken</v>
          </cell>
          <cell r="AJ20">
            <v>20</v>
          </cell>
        </row>
        <row r="21">
          <cell r="B21" t="str">
            <v>260950910_56103</v>
          </cell>
          <cell r="C21">
            <v>260950910</v>
          </cell>
          <cell r="D21">
            <v>56103</v>
          </cell>
          <cell r="E21">
            <v>561</v>
          </cell>
          <cell r="F21" t="str">
            <v>Ja</v>
          </cell>
          <cell r="G21" t="str">
            <v>COR-1-K9040-2414/2021-</v>
          </cell>
          <cell r="H21">
            <v>2414</v>
          </cell>
          <cell r="I21" t="str">
            <v>Ansbach</v>
          </cell>
          <cell r="J21">
            <v>91522</v>
          </cell>
          <cell r="K21" t="str">
            <v>Strüth 24</v>
          </cell>
          <cell r="L21" t="str">
            <v>Rangauklinik Ansbach</v>
          </cell>
          <cell r="M21" t="str">
            <v>ANSRangau</v>
          </cell>
          <cell r="N21" t="str">
            <v>Privat</v>
          </cell>
          <cell r="O21" t="str">
            <v>DE23 7656 0060 0000 1631 47</v>
          </cell>
          <cell r="P21" t="str">
            <v>GENODEF1ANS</v>
          </cell>
          <cell r="Q21" t="str">
            <v>DE</v>
          </cell>
          <cell r="R21">
            <v>75</v>
          </cell>
          <cell r="S21">
            <v>7</v>
          </cell>
          <cell r="T21">
            <v>360</v>
          </cell>
          <cell r="U21">
            <v>280</v>
          </cell>
          <cell r="W21">
            <v>49.21</v>
          </cell>
          <cell r="AD21" t="str">
            <v>Bayerischen Verwaltungsgericht in Ansbach 
Postfachanschrift: Postfach 616, 91511 Ansbach
Hausanschrift: Promenade 24-28, 91522 Ansbach</v>
          </cell>
          <cell r="AE21" t="str">
            <v>Mittelfranken</v>
          </cell>
          <cell r="AJ21">
            <v>21</v>
          </cell>
        </row>
        <row r="22">
          <cell r="B22" t="str">
            <v>260960024_66102</v>
          </cell>
          <cell r="C22">
            <v>260960024</v>
          </cell>
          <cell r="D22">
            <v>66102</v>
          </cell>
          <cell r="E22">
            <v>661</v>
          </cell>
          <cell r="F22" t="str">
            <v>Ja</v>
          </cell>
          <cell r="G22" t="str">
            <v>COR-1-K9040-2415/2021-</v>
          </cell>
          <cell r="H22">
            <v>2415</v>
          </cell>
          <cell r="I22" t="str">
            <v>Aschaffenburg</v>
          </cell>
          <cell r="J22">
            <v>63739</v>
          </cell>
          <cell r="K22" t="str">
            <v>Hofgartenstr. 6</v>
          </cell>
          <cell r="L22" t="str">
            <v>Bergman Deutsche Klinik Aschaffenburg</v>
          </cell>
          <cell r="M22" t="str">
            <v>ASCHCapio</v>
          </cell>
          <cell r="N22" t="str">
            <v>Privat</v>
          </cell>
          <cell r="O22" t="str">
            <v>DE42 5006 0400 0000 1358 57</v>
          </cell>
          <cell r="P22" t="str">
            <v>GENODEFFXXX</v>
          </cell>
          <cell r="Q22" t="str">
            <v>DE</v>
          </cell>
          <cell r="R22">
            <v>50</v>
          </cell>
          <cell r="S22">
            <v>0</v>
          </cell>
          <cell r="T22">
            <v>560</v>
          </cell>
          <cell r="U22">
            <v>280</v>
          </cell>
          <cell r="W22">
            <v>26.29</v>
          </cell>
          <cell r="AD22" t="str">
            <v>Bayerischen Verwaltungsgericht in Würzburg 
Postfachanschrift: Postfach 11 02 65, 97029 Würzburg
Hausanschrift: Burkarderstraße 26, 97082 Würzburg</v>
          </cell>
          <cell r="AE22" t="str">
            <v>Unterfranken</v>
          </cell>
          <cell r="AJ22">
            <v>22</v>
          </cell>
        </row>
        <row r="23">
          <cell r="B23" t="str">
            <v>260960035_66103</v>
          </cell>
          <cell r="C23">
            <v>260960035</v>
          </cell>
          <cell r="D23">
            <v>66103</v>
          </cell>
          <cell r="E23">
            <v>661</v>
          </cell>
          <cell r="F23" t="str">
            <v>Ja</v>
          </cell>
          <cell r="G23" t="str">
            <v>COR-1-K9040-2416/2021-</v>
          </cell>
          <cell r="H23">
            <v>2416</v>
          </cell>
          <cell r="I23" t="str">
            <v>Aschaffenburg</v>
          </cell>
          <cell r="J23">
            <v>63739</v>
          </cell>
          <cell r="K23" t="str">
            <v>Ziegelbergstraße 5</v>
          </cell>
          <cell r="L23" t="str">
            <v>Klinik am Ziegelberg Frauenklinik</v>
          </cell>
          <cell r="M23" t="str">
            <v>ASCKlinik</v>
          </cell>
          <cell r="N23" t="str">
            <v>Privat</v>
          </cell>
          <cell r="O23" t="str">
            <v>DE83 7955 0000 0000 0298 50</v>
          </cell>
          <cell r="P23" t="str">
            <v>BYLADEM1ASA</v>
          </cell>
          <cell r="Q23" t="str">
            <v>DE</v>
          </cell>
          <cell r="R23">
            <v>30</v>
          </cell>
          <cell r="T23">
            <v>360</v>
          </cell>
          <cell r="U23">
            <v>280</v>
          </cell>
          <cell r="W23">
            <v>20.97</v>
          </cell>
          <cell r="AD23" t="str">
            <v>Bayerischen Verwaltungsgericht in Würzburg 
Postfachanschrift: Postfach 11 02 65, 97029 Würzburg
Hausanschrift: Burkarderstraße 26, 97082 Würzburg</v>
          </cell>
          <cell r="AE23" t="str">
            <v>Unterfranken</v>
          </cell>
          <cell r="AJ23">
            <v>23</v>
          </cell>
        </row>
        <row r="24">
          <cell r="B24" t="str">
            <v>260900134_66101</v>
          </cell>
          <cell r="C24">
            <v>260900134</v>
          </cell>
          <cell r="D24">
            <v>66101</v>
          </cell>
          <cell r="E24">
            <v>661</v>
          </cell>
          <cell r="F24" t="str">
            <v>Ja</v>
          </cell>
          <cell r="G24" t="str">
            <v>COR-1-K9040-2417/2021-</v>
          </cell>
          <cell r="H24">
            <v>2417</v>
          </cell>
          <cell r="I24" t="str">
            <v>Aschaffenburg</v>
          </cell>
          <cell r="J24">
            <v>63739</v>
          </cell>
          <cell r="K24" t="str">
            <v>Am Hasenkopf 1</v>
          </cell>
          <cell r="L24" t="str">
            <v>Klinikum Aschaffenburg-Alzenau -Standort Aschaffenburg</v>
          </cell>
          <cell r="M24" t="str">
            <v>ASCHKlinikum</v>
          </cell>
          <cell r="N24" t="str">
            <v>Kommunal</v>
          </cell>
          <cell r="O24" t="str">
            <v>DE33 7955 0000 0000 0623 72</v>
          </cell>
          <cell r="P24" t="str">
            <v>BYLADEM1ASA</v>
          </cell>
          <cell r="Q24" t="str">
            <v>DE</v>
          </cell>
          <cell r="R24">
            <v>759</v>
          </cell>
          <cell r="S24">
            <v>52</v>
          </cell>
          <cell r="T24">
            <v>560</v>
          </cell>
          <cell r="U24">
            <v>280</v>
          </cell>
          <cell r="W24">
            <v>582.83000000000004</v>
          </cell>
          <cell r="AD24" t="str">
            <v>Bayerischen Verwaltungsgericht in Würzburg 
Postfachanschrift: Postfach 11 02 65, 97029 Würzburg
Hausanschrift: Burkarderstraße 26, 97082 Würzburg</v>
          </cell>
          <cell r="AE24" t="str">
            <v>Unterfranken</v>
          </cell>
          <cell r="AJ24">
            <v>24</v>
          </cell>
        </row>
        <row r="25">
          <cell r="B25" t="str">
            <v>260911934_18710</v>
          </cell>
          <cell r="C25">
            <v>260911934</v>
          </cell>
          <cell r="D25">
            <v>18710</v>
          </cell>
          <cell r="E25">
            <v>187</v>
          </cell>
          <cell r="F25" t="str">
            <v>Nein</v>
          </cell>
          <cell r="G25" t="str">
            <v>COR-1-K9040-2418/2021-</v>
          </cell>
          <cell r="H25">
            <v>2418</v>
          </cell>
          <cell r="I25" t="str">
            <v>Aschau i. Chiemgau</v>
          </cell>
          <cell r="J25">
            <v>83229</v>
          </cell>
          <cell r="K25" t="str">
            <v>Bernauer Str. 18</v>
          </cell>
          <cell r="L25" t="str">
            <v xml:space="preserve">Behandlungszentrum Aschau </v>
          </cell>
          <cell r="M25" t="str">
            <v>ASCHBehandlung</v>
          </cell>
          <cell r="N25" t="str">
            <v>Privat</v>
          </cell>
          <cell r="O25" t="str">
            <v>DE32 7116 0000 0006 6950 00</v>
          </cell>
          <cell r="P25" t="str">
            <v>GENODEF1VRR</v>
          </cell>
          <cell r="Q25" t="str">
            <v>DE</v>
          </cell>
          <cell r="R25">
            <v>69</v>
          </cell>
          <cell r="S25">
            <v>0</v>
          </cell>
          <cell r="T25">
            <v>560</v>
          </cell>
          <cell r="U25">
            <v>280</v>
          </cell>
          <cell r="W25">
            <v>37.9</v>
          </cell>
          <cell r="AD25" t="str">
            <v>Bayerischen Verwaltungsgericht in München 
Postfachanschrift: Postfach 20 05 43, 80005 München
Hausanschrift: Bayerstraße 30, 80335 München</v>
          </cell>
          <cell r="AE25" t="str">
            <v>Oberbayern</v>
          </cell>
          <cell r="AJ25">
            <v>25</v>
          </cell>
        </row>
        <row r="26">
          <cell r="B26" t="str">
            <v>260930130_37102</v>
          </cell>
          <cell r="C26">
            <v>260930130</v>
          </cell>
          <cell r="D26">
            <v>37102</v>
          </cell>
          <cell r="E26">
            <v>371</v>
          </cell>
          <cell r="F26" t="str">
            <v>Nein</v>
          </cell>
          <cell r="G26" t="str">
            <v>COR-1-K9040-2419/2021-</v>
          </cell>
          <cell r="H26">
            <v>2419</v>
          </cell>
          <cell r="I26" t="str">
            <v>Auerbach</v>
          </cell>
          <cell r="J26">
            <v>91275</v>
          </cell>
          <cell r="K26" t="str">
            <v>Krankenhausstr. 1</v>
          </cell>
          <cell r="L26" t="str">
            <v>St. Johannes Klinik</v>
          </cell>
          <cell r="M26" t="str">
            <v>AUEJohann</v>
          </cell>
          <cell r="N26" t="str">
            <v>Kommunal</v>
          </cell>
          <cell r="O26" t="str">
            <v>DE28 7525 0000 0380 1184 48</v>
          </cell>
          <cell r="P26" t="str">
            <v>BYLADEM1ABG</v>
          </cell>
          <cell r="Q26" t="str">
            <v>DE</v>
          </cell>
          <cell r="R26">
            <v>30</v>
          </cell>
          <cell r="S26">
            <v>0</v>
          </cell>
          <cell r="T26">
            <v>360</v>
          </cell>
          <cell r="U26">
            <v>280</v>
          </cell>
          <cell r="W26">
            <v>20.18</v>
          </cell>
          <cell r="AD26" t="str">
            <v>Bayerischen Verwaltungsgericht in Regensburg
Postfachanschrift: Postfach 11 01 65, 93014 Regensburg 
Hausanschrift: Haidplatz 1, 93047 Regensburg</v>
          </cell>
          <cell r="AE26" t="str">
            <v>Oberpfalz</v>
          </cell>
          <cell r="AF26" t="str">
            <v>Standort Sulzbach-Rosenberg und Auerbach ab 1.1.22 werden unter Su-Ro vereint - E-Mail S. Wallner 12.4.22 / C. Wutz 13.4.22 / DoHo 14.4.22</v>
          </cell>
          <cell r="AJ26">
            <v>26</v>
          </cell>
        </row>
        <row r="27">
          <cell r="B27" t="str">
            <v>260970048_76107</v>
          </cell>
          <cell r="C27">
            <v>260970048</v>
          </cell>
          <cell r="D27">
            <v>76107</v>
          </cell>
          <cell r="E27">
            <v>761</v>
          </cell>
          <cell r="F27" t="str">
            <v>Nein</v>
          </cell>
          <cell r="G27" t="str">
            <v>COR-1-K9040-2420/2021-</v>
          </cell>
          <cell r="H27">
            <v>2420</v>
          </cell>
          <cell r="I27" t="str">
            <v>Augsburg</v>
          </cell>
          <cell r="J27">
            <v>86150</v>
          </cell>
          <cell r="K27" t="str">
            <v>Frölichstr. 17</v>
          </cell>
          <cell r="L27" t="str">
            <v>die stadtklinik im diako</v>
          </cell>
          <cell r="M27" t="str">
            <v>AUGDie</v>
          </cell>
          <cell r="N27" t="str">
            <v>Privat</v>
          </cell>
          <cell r="O27" t="str">
            <v>DE68 7205 0000 0000 0058 50</v>
          </cell>
          <cell r="P27" t="str">
            <v>AUGSDE77XXX</v>
          </cell>
          <cell r="Q27" t="str">
            <v>DE</v>
          </cell>
          <cell r="R27">
            <v>135</v>
          </cell>
          <cell r="S27">
            <v>0</v>
          </cell>
          <cell r="T27">
            <v>560</v>
          </cell>
          <cell r="U27">
            <v>280</v>
          </cell>
          <cell r="W27">
            <v>106.88</v>
          </cell>
          <cell r="AD27" t="str">
            <v>Bayerischen Verwaltungsgericht in Augsburg
Postfachanschrift: Postfach 11 23 43, 86048 Augsburg
Hausanschrift: Kornhausgasse 4, 86152 Augsburg</v>
          </cell>
          <cell r="AE27" t="str">
            <v>Schwaben</v>
          </cell>
          <cell r="AJ27">
            <v>27</v>
          </cell>
        </row>
        <row r="28">
          <cell r="B28" t="str">
            <v>260970082_76111</v>
          </cell>
          <cell r="C28">
            <v>260970082</v>
          </cell>
          <cell r="D28">
            <v>76111</v>
          </cell>
          <cell r="E28">
            <v>761</v>
          </cell>
          <cell r="F28" t="str">
            <v>Nein</v>
          </cell>
          <cell r="G28" t="str">
            <v>COR-1-K9040-2421/2021-</v>
          </cell>
          <cell r="H28">
            <v>2421</v>
          </cell>
          <cell r="I28" t="str">
            <v>Augsburg</v>
          </cell>
          <cell r="J28">
            <v>86199</v>
          </cell>
          <cell r="K28" t="str">
            <v>Hessingstr. 17</v>
          </cell>
          <cell r="L28" t="str">
            <v>Orthopädische Fachkliniken der Hessing Stiftung</v>
          </cell>
          <cell r="M28" t="str">
            <v>AUGOrtho</v>
          </cell>
          <cell r="N28" t="str">
            <v>Privat</v>
          </cell>
          <cell r="O28" t="str">
            <v>DE36 7209 0000 0006 0174 01</v>
          </cell>
          <cell r="P28" t="str">
            <v>GENODEF1AUB</v>
          </cell>
          <cell r="Q28" t="str">
            <v>DE</v>
          </cell>
          <cell r="R28">
            <v>150</v>
          </cell>
          <cell r="T28">
            <v>760</v>
          </cell>
          <cell r="U28">
            <v>280</v>
          </cell>
          <cell r="W28">
            <v>99.97</v>
          </cell>
          <cell r="AD28" t="str">
            <v>Bayerischen Verwaltungsgericht in Augsburg
Postfachanschrift: Postfach 11 23 43, 86048 Augsburg
Hausanschrift: Kornhausgasse 4, 86152 Augsburg</v>
          </cell>
          <cell r="AE28" t="str">
            <v>Schwaben</v>
          </cell>
          <cell r="AJ28">
            <v>28</v>
          </cell>
        </row>
        <row r="29">
          <cell r="B29" t="str">
            <v>260970060_76110</v>
          </cell>
          <cell r="C29">
            <v>260970060</v>
          </cell>
          <cell r="D29">
            <v>76110</v>
          </cell>
          <cell r="E29">
            <v>761</v>
          </cell>
          <cell r="F29" t="str">
            <v>Ja</v>
          </cell>
          <cell r="G29" t="str">
            <v>COR-1-K9040-2422/2021-</v>
          </cell>
          <cell r="H29">
            <v>2422</v>
          </cell>
          <cell r="I29" t="str">
            <v>Augsburg</v>
          </cell>
          <cell r="J29">
            <v>86154</v>
          </cell>
          <cell r="K29" t="str">
            <v>Kapellenstr. 30</v>
          </cell>
          <cell r="L29" t="str">
            <v>KJF Klinik Josefinum</v>
          </cell>
          <cell r="M29" t="str">
            <v>AUGKjfklinik</v>
          </cell>
          <cell r="N29" t="str">
            <v>Privat</v>
          </cell>
          <cell r="O29" t="str">
            <v>DE10 7205 0000 0000 2078 78</v>
          </cell>
          <cell r="P29" t="str">
            <v>AUGSDE77XXX</v>
          </cell>
          <cell r="Q29" t="str">
            <v>DE</v>
          </cell>
          <cell r="R29">
            <v>344</v>
          </cell>
          <cell r="S29">
            <v>9</v>
          </cell>
          <cell r="T29">
            <v>560</v>
          </cell>
          <cell r="U29">
            <v>190</v>
          </cell>
          <cell r="W29">
            <v>140.03</v>
          </cell>
          <cell r="AD29" t="str">
            <v>Bayerischen Verwaltungsgericht in Augsburg
Postfachanschrift: Postfach 11 23 43, 86048 Augsburg
Hausanschrift: Kornhausgasse 4, 86152 Augsburg</v>
          </cell>
          <cell r="AE29" t="str">
            <v>Schwaben</v>
          </cell>
          <cell r="AJ29">
            <v>29</v>
          </cell>
        </row>
        <row r="30">
          <cell r="B30" t="str">
            <v>260970071_76108</v>
          </cell>
          <cell r="C30">
            <v>260970071</v>
          </cell>
          <cell r="D30">
            <v>76108</v>
          </cell>
          <cell r="E30">
            <v>761</v>
          </cell>
          <cell r="F30" t="str">
            <v>Nein</v>
          </cell>
          <cell r="G30" t="str">
            <v>COR-1-K9040-2423/2021-</v>
          </cell>
          <cell r="H30">
            <v>2423</v>
          </cell>
          <cell r="I30" t="str">
            <v>Augsburg</v>
          </cell>
          <cell r="J30">
            <v>86152</v>
          </cell>
          <cell r="K30" t="str">
            <v>Franziskaner Gasse 12</v>
          </cell>
          <cell r="L30" t="str">
            <v>Klinik Vincentinum</v>
          </cell>
          <cell r="M30" t="str">
            <v>AUGKlinik</v>
          </cell>
          <cell r="N30" t="str">
            <v>Privat</v>
          </cell>
          <cell r="O30" t="str">
            <v>DE59 7002 0500 0009 8433 00</v>
          </cell>
          <cell r="P30" t="str">
            <v>BFSWDE33MUE</v>
          </cell>
          <cell r="Q30" t="str">
            <v>DE</v>
          </cell>
          <cell r="R30">
            <v>248</v>
          </cell>
          <cell r="S30">
            <v>0</v>
          </cell>
          <cell r="T30">
            <v>360</v>
          </cell>
          <cell r="U30">
            <v>280</v>
          </cell>
          <cell r="W30">
            <v>154.31</v>
          </cell>
          <cell r="AD30" t="str">
            <v>Bayerischen Verwaltungsgericht in Augsburg
Postfachanschrift: Postfach 11 23 43, 86048 Augsburg
Hausanschrift: Kornhausgasse 4, 86152 Augsburg</v>
          </cell>
          <cell r="AE30" t="str">
            <v>Schwaben</v>
          </cell>
          <cell r="AJ30">
            <v>30</v>
          </cell>
        </row>
        <row r="31">
          <cell r="B31" t="str">
            <v>260970015_76190</v>
          </cell>
          <cell r="C31">
            <v>260970015</v>
          </cell>
          <cell r="D31">
            <v>76190</v>
          </cell>
          <cell r="E31">
            <v>761</v>
          </cell>
          <cell r="F31" t="str">
            <v>Ja</v>
          </cell>
          <cell r="G31" t="str">
            <v>COR-1-K9040-2424/2021-</v>
          </cell>
          <cell r="H31">
            <v>2424</v>
          </cell>
          <cell r="I31" t="str">
            <v>Augsburg</v>
          </cell>
          <cell r="J31">
            <v>86156</v>
          </cell>
          <cell r="K31" t="str">
            <v>Stenglinstr. 2</v>
          </cell>
          <cell r="L31" t="str">
            <v>Universitätsklinikum Augsburg</v>
          </cell>
          <cell r="M31" t="str">
            <v>AUGUniversität</v>
          </cell>
          <cell r="N31" t="str">
            <v>Kommunal</v>
          </cell>
          <cell r="O31" t="str">
            <v>DE92 7205 0000 0000 0680 80</v>
          </cell>
          <cell r="P31" t="str">
            <v>AUGSDE77XXX</v>
          </cell>
          <cell r="Q31" t="str">
            <v>DE</v>
          </cell>
          <cell r="R31">
            <v>1737</v>
          </cell>
          <cell r="S31">
            <v>91</v>
          </cell>
          <cell r="T31">
            <v>560</v>
          </cell>
          <cell r="U31">
            <v>280</v>
          </cell>
          <cell r="W31">
            <v>1281.1200000000001</v>
          </cell>
          <cell r="AD31" t="str">
            <v>Bayerischen Verwaltungsgericht in Augsburg
Postfachanschrift: Postfach 11 23 43, 86048 Augsburg
Hausanschrift: Kornhausgasse 4, 86152 Augsburg</v>
          </cell>
          <cell r="AE31" t="str">
            <v>Schwaben</v>
          </cell>
          <cell r="AJ31">
            <v>31</v>
          </cell>
        </row>
        <row r="32">
          <cell r="B32" t="str">
            <v>260920274_27306</v>
          </cell>
          <cell r="C32">
            <v>260920274</v>
          </cell>
          <cell r="D32">
            <v>27306</v>
          </cell>
          <cell r="E32">
            <v>273</v>
          </cell>
          <cell r="F32" t="str">
            <v>Nein</v>
          </cell>
          <cell r="G32" t="str">
            <v>COR-1-K9040-2425/2021-</v>
          </cell>
          <cell r="H32">
            <v>2425</v>
          </cell>
          <cell r="I32" t="str">
            <v>Bad Abbach</v>
          </cell>
          <cell r="J32">
            <v>93077</v>
          </cell>
          <cell r="K32" t="str">
            <v>Kaiser-Karl-V.-Allee 3</v>
          </cell>
          <cell r="L32" t="str">
            <v>Asklepios Klinik Bad Abbach</v>
          </cell>
          <cell r="M32" t="str">
            <v>B.ABBAsklepios</v>
          </cell>
          <cell r="N32" t="str">
            <v>Privat</v>
          </cell>
          <cell r="O32" t="str">
            <v>DE61 5008 0000 0091 6845 00</v>
          </cell>
          <cell r="P32" t="str">
            <v>DRESDEFF500</v>
          </cell>
          <cell r="Q32" t="str">
            <v>DE</v>
          </cell>
          <cell r="R32">
            <v>200</v>
          </cell>
          <cell r="S32">
            <v>5</v>
          </cell>
          <cell r="T32">
            <v>560</v>
          </cell>
          <cell r="U32">
            <v>280</v>
          </cell>
          <cell r="W32">
            <v>117.88</v>
          </cell>
          <cell r="AC32" t="str">
            <v>x</v>
          </cell>
          <cell r="AD32" t="str">
            <v>Bayerischen Verwaltungsgericht in Regensburg
Postfachanschrift: Postfach 11 01 65, 93014 Regensburg 
Hausanschrift: Haidplatz 1, 93047 Regensburg</v>
          </cell>
          <cell r="AE32" t="str">
            <v>Oberpfalz</v>
          </cell>
          <cell r="AJ32">
            <v>32</v>
          </cell>
        </row>
        <row r="33">
          <cell r="B33" t="str">
            <v>260914174_18719</v>
          </cell>
          <cell r="C33">
            <v>260914174</v>
          </cell>
          <cell r="D33">
            <v>18719</v>
          </cell>
          <cell r="E33">
            <v>187</v>
          </cell>
          <cell r="F33" t="str">
            <v>Nein</v>
          </cell>
          <cell r="G33" t="str">
            <v>COR-1-K9040-2426/2021-</v>
          </cell>
          <cell r="H33">
            <v>2426</v>
          </cell>
          <cell r="I33" t="str">
            <v>Bad Aibling</v>
          </cell>
          <cell r="J33">
            <v>83043</v>
          </cell>
          <cell r="K33" t="str">
            <v>Rosenheimer Str. 6-8</v>
          </cell>
          <cell r="L33" t="str">
            <v>Klinik St. Georg – Medi-Therm Kliniken GmbH &amp; Co. KG</v>
          </cell>
          <cell r="N33" t="str">
            <v>Privat</v>
          </cell>
          <cell r="Q33" t="str">
            <v>DE</v>
          </cell>
          <cell r="R33">
            <v>15</v>
          </cell>
          <cell r="T33">
            <v>360</v>
          </cell>
          <cell r="U33">
            <v>280</v>
          </cell>
          <cell r="AD33" t="str">
            <v>Bayerischen Verwaltungsgericht in München 
Postfachanschrift: Postfach 20 05 43, 80005 München
Hausanschrift: Bayerstraße 30, 80335 München</v>
          </cell>
          <cell r="AE33" t="str">
            <v>Oberbayern</v>
          </cell>
          <cell r="AJ33">
            <v>33</v>
          </cell>
        </row>
        <row r="34">
          <cell r="B34" t="str">
            <v>260911945_18702</v>
          </cell>
          <cell r="C34">
            <v>260911945</v>
          </cell>
          <cell r="D34">
            <v>18702</v>
          </cell>
          <cell r="E34">
            <v>187</v>
          </cell>
          <cell r="F34" t="str">
            <v>Ja</v>
          </cell>
          <cell r="G34" t="str">
            <v>COR-1-K9040-2427/2021-</v>
          </cell>
          <cell r="H34">
            <v>2427</v>
          </cell>
          <cell r="I34" t="str">
            <v>Bad Aibling</v>
          </cell>
          <cell r="J34">
            <v>83043</v>
          </cell>
          <cell r="K34" t="str">
            <v>Harthauser Str. 16</v>
          </cell>
          <cell r="L34" t="str">
            <v>RoMed Klinik Bad Aibling</v>
          </cell>
          <cell r="M34" t="str">
            <v>B.AIBRomed</v>
          </cell>
          <cell r="N34" t="str">
            <v>Kommunal</v>
          </cell>
          <cell r="O34" t="str">
            <v>DE92 7115 0000 0000 2253 34</v>
          </cell>
          <cell r="P34" t="str">
            <v>BYLADEM1ROS</v>
          </cell>
          <cell r="Q34" t="str">
            <v>DE</v>
          </cell>
          <cell r="R34">
            <v>140</v>
          </cell>
          <cell r="S34">
            <v>6</v>
          </cell>
          <cell r="T34">
            <v>560</v>
          </cell>
          <cell r="U34">
            <v>280</v>
          </cell>
          <cell r="W34">
            <v>101.32</v>
          </cell>
          <cell r="AD34" t="str">
            <v>Bayerischen Verwaltungsgericht in München 
Postfachanschrift: Postfach 20 05 43, 80005 München
Hausanschrift: Bayerstraße 30, 80335 München</v>
          </cell>
          <cell r="AE34" t="str">
            <v>Oberbayern</v>
          </cell>
          <cell r="AJ34">
            <v>34</v>
          </cell>
        </row>
        <row r="35">
          <cell r="B35" t="str">
            <v>260913823_18717</v>
          </cell>
          <cell r="C35">
            <v>260913823</v>
          </cell>
          <cell r="D35">
            <v>18717</v>
          </cell>
          <cell r="E35">
            <v>187</v>
          </cell>
          <cell r="F35" t="str">
            <v>Ja</v>
          </cell>
          <cell r="G35" t="str">
            <v>COR-1-K9040-2428/2021-</v>
          </cell>
          <cell r="H35">
            <v>2428</v>
          </cell>
          <cell r="I35" t="str">
            <v>Bad Aibling</v>
          </cell>
          <cell r="J35">
            <v>83043</v>
          </cell>
          <cell r="K35" t="str">
            <v>Kolbermoorer Str. 72</v>
          </cell>
          <cell r="L35" t="str">
            <v>Schön Klinik Bad Aibling SE &amp; Co. KG</v>
          </cell>
          <cell r="M35" t="str">
            <v>B.AIBSchön</v>
          </cell>
          <cell r="N35" t="str">
            <v>Privat</v>
          </cell>
          <cell r="O35" t="str">
            <v>DE82 7007 0010 0837 7400 00</v>
          </cell>
          <cell r="P35" t="str">
            <v>DEUTDEMMXXX</v>
          </cell>
          <cell r="Q35" t="str">
            <v>DE</v>
          </cell>
          <cell r="R35">
            <v>262</v>
          </cell>
          <cell r="S35">
            <v>29</v>
          </cell>
          <cell r="T35">
            <v>660</v>
          </cell>
          <cell r="U35">
            <v>280</v>
          </cell>
          <cell r="W35">
            <v>239.75</v>
          </cell>
          <cell r="AD35" t="str">
            <v>Bayerischen Verwaltungsgericht in München 
Postfachanschrift: Postfach 20 05 43, 80005 München
Hausanschrift: Bayerstraße 30, 80335 München</v>
          </cell>
          <cell r="AE35" t="str">
            <v>Oberbayern</v>
          </cell>
          <cell r="AJ35">
            <v>35</v>
          </cell>
        </row>
        <row r="36">
          <cell r="B36" t="str">
            <v>260961150_67205</v>
          </cell>
          <cell r="C36">
            <v>260961150</v>
          </cell>
          <cell r="D36">
            <v>67205</v>
          </cell>
          <cell r="E36">
            <v>672</v>
          </cell>
          <cell r="F36" t="str">
            <v>Ja</v>
          </cell>
          <cell r="G36" t="str">
            <v>COR-1-K9040-2429/2021-</v>
          </cell>
          <cell r="H36">
            <v>2429</v>
          </cell>
          <cell r="I36" t="str">
            <v>Bad Brückenau</v>
          </cell>
          <cell r="J36">
            <v>97769</v>
          </cell>
          <cell r="K36" t="str">
            <v>Bahnhofstr. 16</v>
          </cell>
          <cell r="L36" t="str">
            <v>Franz von Prümmer Klinik GmbH</v>
          </cell>
          <cell r="M36" t="str">
            <v>B.BRÜCapio</v>
          </cell>
          <cell r="N36" t="str">
            <v>Privat</v>
          </cell>
          <cell r="O36" t="str">
            <v>DE90 7935 1010 0760 1156 83</v>
          </cell>
          <cell r="P36" t="str">
            <v>BYLADEM1KIS</v>
          </cell>
          <cell r="Q36" t="str">
            <v>DE</v>
          </cell>
          <cell r="R36">
            <v>83</v>
          </cell>
          <cell r="S36">
            <v>6</v>
          </cell>
          <cell r="T36">
            <v>460</v>
          </cell>
          <cell r="U36">
            <v>280</v>
          </cell>
          <cell r="W36">
            <v>48.24</v>
          </cell>
          <cell r="AD36" t="str">
            <v>Bayerischen Verwaltungsgericht in Würzburg 
Postfachanschrift: Postfach 11 02 65, 97029 Würzburg
Hausanschrift: Burkarderstraße 26, 97082 Würzburg</v>
          </cell>
          <cell r="AE36" t="str">
            <v>Unterfranken</v>
          </cell>
          <cell r="AJ36">
            <v>36</v>
          </cell>
        </row>
        <row r="37">
          <cell r="B37" t="str">
            <v>260912058_18713</v>
          </cell>
          <cell r="C37">
            <v>260912058</v>
          </cell>
          <cell r="D37">
            <v>18713</v>
          </cell>
          <cell r="E37">
            <v>187</v>
          </cell>
          <cell r="F37" t="str">
            <v>Nein</v>
          </cell>
          <cell r="G37" t="str">
            <v>COR-1-K9040-2430/2021-</v>
          </cell>
          <cell r="H37">
            <v>2430</v>
          </cell>
          <cell r="I37" t="str">
            <v>Bad Endorf</v>
          </cell>
          <cell r="J37">
            <v>83093</v>
          </cell>
          <cell r="K37" t="str">
            <v>Ströbinger Str. 18a</v>
          </cell>
          <cell r="L37" t="str">
            <v>Simssee Klinik</v>
          </cell>
          <cell r="M37" t="str">
            <v>B.ENDSimssee</v>
          </cell>
          <cell r="N37" t="str">
            <v>Privat</v>
          </cell>
          <cell r="O37" t="str">
            <v>DE60 7002 0500 0009 8524 00</v>
          </cell>
          <cell r="P37" t="str">
            <v>BFSWDE33MUE</v>
          </cell>
          <cell r="Q37" t="str">
            <v>DE</v>
          </cell>
          <cell r="R37">
            <v>179</v>
          </cell>
          <cell r="S37">
            <v>0</v>
          </cell>
          <cell r="T37">
            <v>360</v>
          </cell>
          <cell r="U37">
            <v>280</v>
          </cell>
          <cell r="W37">
            <v>32.6</v>
          </cell>
          <cell r="AD37" t="str">
            <v>Bayerischen Verwaltungsgericht in München 
Postfachanschrift: Postfach 20 05 43, 80005 München
Hausanschrift: Bayerstraße 30, 80335 München</v>
          </cell>
          <cell r="AE37" t="str">
            <v>Oberbayern</v>
          </cell>
          <cell r="AJ37">
            <v>37</v>
          </cell>
        </row>
        <row r="38">
          <cell r="B38" t="str">
            <v>260900156_18782</v>
          </cell>
          <cell r="C38">
            <v>260900156</v>
          </cell>
          <cell r="D38">
            <v>18782</v>
          </cell>
          <cell r="E38">
            <v>187</v>
          </cell>
          <cell r="F38" t="str">
            <v>Nein</v>
          </cell>
          <cell r="G38" t="str">
            <v>COR-1-K9040-2431/2021-</v>
          </cell>
          <cell r="H38">
            <v>2431</v>
          </cell>
          <cell r="I38" t="str">
            <v>Bad Feilnbach</v>
          </cell>
          <cell r="J38">
            <v>83075</v>
          </cell>
          <cell r="K38" t="str">
            <v>Reifhof 1</v>
          </cell>
          <cell r="L38" t="str">
            <v>Medical Park Bad Feilnbach Reithofpark</v>
          </cell>
          <cell r="M38" t="str">
            <v>B.FEILMedical</v>
          </cell>
          <cell r="N38" t="str">
            <v>Privat</v>
          </cell>
          <cell r="O38" t="str">
            <v>DE93 7114 0041 0614 6039 00</v>
          </cell>
          <cell r="P38" t="str">
            <v>COBADEFFXXX</v>
          </cell>
          <cell r="Q38" t="str">
            <v>DE</v>
          </cell>
          <cell r="R38">
            <v>25</v>
          </cell>
          <cell r="S38">
            <v>0</v>
          </cell>
          <cell r="T38">
            <v>360</v>
          </cell>
          <cell r="U38">
            <v>280</v>
          </cell>
          <cell r="AD38" t="str">
            <v>Bayerischen Verwaltungsgericht in München 
Postfachanschrift: Postfach 20 05 43, 80005 München
Hausanschrift: Bayerstraße 30, 80335 München</v>
          </cell>
          <cell r="AE38" t="str">
            <v>Oberbayern</v>
          </cell>
          <cell r="AJ38">
            <v>38</v>
          </cell>
        </row>
        <row r="39">
          <cell r="B39" t="str">
            <v>260920412_27509</v>
          </cell>
          <cell r="C39">
            <v>260920412</v>
          </cell>
          <cell r="D39">
            <v>27509</v>
          </cell>
          <cell r="E39">
            <v>275</v>
          </cell>
          <cell r="F39" t="str">
            <v>Nein</v>
          </cell>
          <cell r="G39" t="str">
            <v>COR-1-K9040-2432/2021-</v>
          </cell>
          <cell r="H39">
            <v>2432</v>
          </cell>
          <cell r="I39" t="str">
            <v>Bad Füssing</v>
          </cell>
          <cell r="J39">
            <v>94072</v>
          </cell>
          <cell r="K39" t="str">
            <v>Johannesstr. 2</v>
          </cell>
          <cell r="L39" t="str">
            <v>Fachklinik Johannesbad</v>
          </cell>
          <cell r="M39" t="str">
            <v>B.FÜSSJohannes</v>
          </cell>
          <cell r="N39" t="str">
            <v>Privat</v>
          </cell>
          <cell r="O39" t="str">
            <v>DE32 5905 0000 0031 5152 32</v>
          </cell>
          <cell r="P39" t="str">
            <v>SALADE55XXX</v>
          </cell>
          <cell r="Q39" t="str">
            <v>DE</v>
          </cell>
          <cell r="R39">
            <v>63</v>
          </cell>
          <cell r="T39">
            <v>360</v>
          </cell>
          <cell r="U39">
            <v>280</v>
          </cell>
          <cell r="W39">
            <v>39.020000000000003</v>
          </cell>
          <cell r="AD39" t="str">
            <v>Bayerischen Verwaltungsgericht in Regensburg
Postfachanschrift: Postfach 11 01 65, 93014 Regensburg
Hausanschrift: Haidplatz 1, 93047 Regensburg</v>
          </cell>
          <cell r="AE39" t="str">
            <v>Niederbayern</v>
          </cell>
          <cell r="AJ39">
            <v>39</v>
          </cell>
        </row>
        <row r="40">
          <cell r="B40" t="str">
            <v>260921117_27572</v>
          </cell>
          <cell r="C40">
            <v>260921117</v>
          </cell>
          <cell r="D40">
            <v>27572</v>
          </cell>
          <cell r="E40">
            <v>275</v>
          </cell>
          <cell r="F40" t="str">
            <v>Nein</v>
          </cell>
          <cell r="G40" t="str">
            <v>COR-1-K9040-2433/2021-</v>
          </cell>
          <cell r="H40">
            <v>2433</v>
          </cell>
          <cell r="I40" t="str">
            <v>Bad Füssing</v>
          </cell>
          <cell r="J40">
            <v>94072</v>
          </cell>
          <cell r="K40" t="str">
            <v>Waldstr. 14</v>
          </cell>
          <cell r="L40" t="str">
            <v>Rheumaklinik Ostbayern</v>
          </cell>
          <cell r="M40" t="str">
            <v>B.FÜSSRheuma</v>
          </cell>
          <cell r="N40" t="str">
            <v>Kommunal</v>
          </cell>
          <cell r="O40" t="str">
            <v>DE33 7406 1813 0500 0069 80</v>
          </cell>
          <cell r="P40" t="str">
            <v>GENODEF1PFK</v>
          </cell>
          <cell r="Q40" t="str">
            <v>DE</v>
          </cell>
          <cell r="R40">
            <v>20</v>
          </cell>
          <cell r="S40">
            <v>0</v>
          </cell>
          <cell r="T40">
            <v>360</v>
          </cell>
          <cell r="U40">
            <v>280</v>
          </cell>
          <cell r="W40">
            <v>11.35</v>
          </cell>
          <cell r="AD40" t="str">
            <v>Bayerischen Verwaltungsgericht in Regensburg
Postfachanschrift: Postfach 11 01 65, 93014 Regensburg
Hausanschrift: Haidplatz 1, 93047 Regensburg</v>
          </cell>
          <cell r="AE40" t="str">
            <v>Niederbayern</v>
          </cell>
          <cell r="AJ40">
            <v>40</v>
          </cell>
        </row>
        <row r="41">
          <cell r="B41" t="str">
            <v>260900043_27307</v>
          </cell>
          <cell r="C41">
            <v>260900043</v>
          </cell>
          <cell r="D41">
            <v>27307</v>
          </cell>
          <cell r="E41">
            <v>273</v>
          </cell>
          <cell r="F41" t="str">
            <v>Nein</v>
          </cell>
          <cell r="G41" t="str">
            <v>COR-1-K9040-2434/2021-</v>
          </cell>
          <cell r="H41">
            <v>2434</v>
          </cell>
          <cell r="I41" t="str">
            <v>Bad Gögging</v>
          </cell>
          <cell r="J41">
            <v>93333</v>
          </cell>
          <cell r="K41" t="str">
            <v>Am Brunnenforum 5</v>
          </cell>
          <cell r="L41" t="str">
            <v>Passauer Wolf Bad Gögging</v>
          </cell>
          <cell r="M41" t="str">
            <v>B.GÖGPassauer</v>
          </cell>
          <cell r="N41" t="str">
            <v>Privat</v>
          </cell>
          <cell r="O41" t="str">
            <v>DE60 7506 9014 0006 4080 01</v>
          </cell>
          <cell r="P41" t="str">
            <v>GENODEF1ABS</v>
          </cell>
          <cell r="Q41" t="str">
            <v>DE</v>
          </cell>
          <cell r="R41">
            <v>15</v>
          </cell>
          <cell r="T41">
            <v>360</v>
          </cell>
          <cell r="U41">
            <v>280</v>
          </cell>
          <cell r="W41">
            <v>16.21</v>
          </cell>
          <cell r="AD41" t="str">
            <v>Bayerischen Verwaltungsgericht in Regensburg
Postfachanschrift: Postfach 11 01 65, 93014 Regensburg
Hausanschrift: Haidplatz 1, 93047 Regensburg</v>
          </cell>
          <cell r="AE41" t="str">
            <v>Niederbayern</v>
          </cell>
          <cell r="AJ41">
            <v>41</v>
          </cell>
        </row>
        <row r="42">
          <cell r="B42" t="str">
            <v>260921015_27511</v>
          </cell>
          <cell r="C42">
            <v>260921015</v>
          </cell>
          <cell r="D42">
            <v>27511</v>
          </cell>
          <cell r="E42">
            <v>275</v>
          </cell>
          <cell r="F42" t="str">
            <v>Nein</v>
          </cell>
          <cell r="G42" t="str">
            <v>COR-1-K9040-2435/2021-</v>
          </cell>
          <cell r="H42">
            <v>2435</v>
          </cell>
          <cell r="I42" t="str">
            <v>Bad Griesbach</v>
          </cell>
          <cell r="J42">
            <v>94086</v>
          </cell>
          <cell r="K42" t="str">
            <v>Bürgermeister-Hartl-Platz 1</v>
          </cell>
          <cell r="L42" t="str">
            <v>Passauer Wolf Bad Griesbach</v>
          </cell>
          <cell r="M42" t="str">
            <v>B.GRIPassauer</v>
          </cell>
          <cell r="N42" t="str">
            <v>Privat</v>
          </cell>
          <cell r="O42" t="str">
            <v>DE39 7406 1813 0000 0015 54</v>
          </cell>
          <cell r="P42" t="str">
            <v>GENODEF1PFK</v>
          </cell>
          <cell r="Q42" t="str">
            <v>DE</v>
          </cell>
          <cell r="R42">
            <v>20</v>
          </cell>
          <cell r="T42">
            <v>460</v>
          </cell>
          <cell r="U42">
            <v>280</v>
          </cell>
          <cell r="W42">
            <v>20.68</v>
          </cell>
          <cell r="AD42" t="str">
            <v>Bayerischen Verwaltungsgericht in Regensburg
Postfachanschrift: Postfach 11 01 65, 93014 Regensburg
Hausanschrift: Haidplatz 1, 93047 Regensburg</v>
          </cell>
          <cell r="AE42" t="str">
            <v>Niederbayern</v>
          </cell>
          <cell r="AJ42">
            <v>42</v>
          </cell>
        </row>
        <row r="43">
          <cell r="B43" t="str">
            <v>260913424_17307</v>
          </cell>
          <cell r="C43">
            <v>260913424</v>
          </cell>
          <cell r="D43">
            <v>17307</v>
          </cell>
          <cell r="E43">
            <v>173</v>
          </cell>
          <cell r="F43" t="str">
            <v>Nein</v>
          </cell>
          <cell r="G43" t="str">
            <v>COR-1-K9040-2436/2021-</v>
          </cell>
          <cell r="H43">
            <v>2436</v>
          </cell>
          <cell r="I43" t="str">
            <v>Bad Heilbrunn</v>
          </cell>
          <cell r="J43">
            <v>83670</v>
          </cell>
          <cell r="K43" t="str">
            <v>Wörnerweg 30</v>
          </cell>
          <cell r="L43" t="str">
            <v>m&amp;i Fachklinik Bad Heilbrunn</v>
          </cell>
          <cell r="M43" t="str">
            <v>B.HEILm&amp;i</v>
          </cell>
          <cell r="N43" t="str">
            <v>Privat</v>
          </cell>
          <cell r="O43" t="str">
            <v>DE25 7332 0073 6980 2244 71</v>
          </cell>
          <cell r="P43" t="str">
            <v>HYVEDEMM428</v>
          </cell>
          <cell r="Q43" t="str">
            <v>DE</v>
          </cell>
          <cell r="R43">
            <v>82</v>
          </cell>
          <cell r="S43">
            <v>0</v>
          </cell>
          <cell r="T43">
            <v>360</v>
          </cell>
          <cell r="U43">
            <v>280</v>
          </cell>
          <cell r="W43">
            <v>78.709999999999994</v>
          </cell>
          <cell r="AD43" t="str">
            <v>Bayerischen Verwaltungsgericht in München 
Postfachanschrift: Postfach 20 05 43, 80005 München
Hausanschrift: Bayerstraße 30, 80335 München</v>
          </cell>
          <cell r="AE43" t="str">
            <v>Oberbayern</v>
          </cell>
          <cell r="AJ43">
            <v>43</v>
          </cell>
        </row>
        <row r="44">
          <cell r="B44" t="str">
            <v>260960240_67201</v>
          </cell>
          <cell r="C44">
            <v>260960240</v>
          </cell>
          <cell r="D44">
            <v>67201</v>
          </cell>
          <cell r="E44">
            <v>672</v>
          </cell>
          <cell r="F44" t="str">
            <v>Ja</v>
          </cell>
          <cell r="G44" t="str">
            <v>COR-1-K9040-2437/2021-</v>
          </cell>
          <cell r="H44">
            <v>2437</v>
          </cell>
          <cell r="I44" t="str">
            <v>Bad Kissingen</v>
          </cell>
          <cell r="J44">
            <v>97688</v>
          </cell>
          <cell r="K44" t="str">
            <v>Kissinger Str. 150</v>
          </cell>
          <cell r="L44" t="str">
            <v>Helios St. Elisabeth-Krankenhaus Bad Kissingen GmbH</v>
          </cell>
          <cell r="M44" t="str">
            <v>B.KISHelios</v>
          </cell>
          <cell r="N44" t="str">
            <v>Privat</v>
          </cell>
          <cell r="O44" t="str">
            <v>DE73 7932 0075 0001 9237 30</v>
          </cell>
          <cell r="P44" t="str">
            <v>HYVEDEMM451</v>
          </cell>
          <cell r="Q44" t="str">
            <v>DE</v>
          </cell>
          <cell r="R44">
            <v>225</v>
          </cell>
          <cell r="S44">
            <v>18</v>
          </cell>
          <cell r="T44">
            <v>560</v>
          </cell>
          <cell r="U44">
            <v>280</v>
          </cell>
          <cell r="W44">
            <v>201.26</v>
          </cell>
          <cell r="AD44" t="str">
            <v>Bayerischen Verwaltungsgericht in Würzburg 
Postfachanschrift: Postfach 11 02 65, 97029 Würzburg
Hausanschrift: Burkarderstraße 26, 97082 Würzburg</v>
          </cell>
          <cell r="AE44" t="str">
            <v>Unterfranken</v>
          </cell>
          <cell r="AJ44">
            <v>44</v>
          </cell>
        </row>
        <row r="45">
          <cell r="B45" t="str">
            <v>260961571_67273</v>
          </cell>
          <cell r="C45">
            <v>260961571</v>
          </cell>
          <cell r="D45">
            <v>67273</v>
          </cell>
          <cell r="E45">
            <v>672</v>
          </cell>
          <cell r="F45" t="str">
            <v>Nein</v>
          </cell>
          <cell r="G45" t="str">
            <v>COR-1-K9040-2438/2021-</v>
          </cell>
          <cell r="H45">
            <v>2438</v>
          </cell>
          <cell r="I45" t="str">
            <v>Bad Kissingen</v>
          </cell>
          <cell r="J45">
            <v>97688</v>
          </cell>
          <cell r="K45" t="str">
            <v>Von-der-Tann-Str. 18-22</v>
          </cell>
          <cell r="L45" t="str">
            <v>Klinik Bavaria</v>
          </cell>
          <cell r="M45" t="str">
            <v>BADBavaria</v>
          </cell>
          <cell r="N45" t="str">
            <v>Privat</v>
          </cell>
          <cell r="O45" t="str">
            <v>DE73 7935 1010 0008 3555 13</v>
          </cell>
          <cell r="P45" t="str">
            <v>BYLADEM1KIS</v>
          </cell>
          <cell r="Q45" t="str">
            <v>DE</v>
          </cell>
          <cell r="R45">
            <v>20</v>
          </cell>
          <cell r="S45">
            <v>20</v>
          </cell>
          <cell r="T45">
            <v>760</v>
          </cell>
          <cell r="U45">
            <v>280</v>
          </cell>
          <cell r="W45">
            <v>18.93</v>
          </cell>
          <cell r="AD45" t="str">
            <v>Bayerischen Verwaltungsgericht in Würzburg 
Postfachanschrift: Postfach 11 02 65, 97029 Würzburg
Hausanschrift: Burkarderstraße 26, 97082 Würzburg</v>
          </cell>
          <cell r="AE45" t="str">
            <v>Unterfranken</v>
          </cell>
          <cell r="AJ45">
            <v>45</v>
          </cell>
        </row>
        <row r="46">
          <cell r="B46" t="str">
            <v>260900407_67308</v>
          </cell>
          <cell r="C46">
            <v>260900407</v>
          </cell>
          <cell r="D46">
            <v>67308</v>
          </cell>
          <cell r="E46">
            <v>673</v>
          </cell>
          <cell r="F46" t="str">
            <v>Ja</v>
          </cell>
          <cell r="G46" t="str">
            <v>COR-1-K9040-2439/2021-</v>
          </cell>
          <cell r="H46">
            <v>2439</v>
          </cell>
          <cell r="I46" t="str">
            <v xml:space="preserve">Bad Neustadt a. d. Saale </v>
          </cell>
          <cell r="J46">
            <v>97616</v>
          </cell>
          <cell r="K46" t="str">
            <v>Von-Guttenberg-Str. 11</v>
          </cell>
          <cell r="L46" t="str">
            <v>RHÖN-KLINIKUM Campus Bad Neustadt</v>
          </cell>
          <cell r="M46" t="str">
            <v>B.NEURhön</v>
          </cell>
          <cell r="N46" t="str">
            <v>Privat</v>
          </cell>
          <cell r="O46" t="str">
            <v>DE51 5006 0400 0000 1375 38</v>
          </cell>
          <cell r="P46" t="str">
            <v>GENODEFFXXX</v>
          </cell>
          <cell r="Q46" t="str">
            <v>DE</v>
          </cell>
          <cell r="R46">
            <v>758</v>
          </cell>
          <cell r="S46">
            <v>0</v>
          </cell>
          <cell r="T46">
            <v>760</v>
          </cell>
          <cell r="U46">
            <v>280</v>
          </cell>
          <cell r="W46">
            <v>589.15</v>
          </cell>
          <cell r="AD46" t="str">
            <v>Bayerischen Verwaltungsgericht in Würzburg 
Postfachanschrift: Postfach 11 02 65, 97029 Würzburg
Hausanschrift: Burkarderstraße 26, 97082 Würzburg</v>
          </cell>
          <cell r="AE46" t="str">
            <v>Unterfranken</v>
          </cell>
          <cell r="AJ46">
            <v>46</v>
          </cell>
        </row>
        <row r="47">
          <cell r="B47" t="str">
            <v>260910933_17201</v>
          </cell>
          <cell r="C47">
            <v>260910933</v>
          </cell>
          <cell r="D47">
            <v>17201</v>
          </cell>
          <cell r="E47">
            <v>172</v>
          </cell>
          <cell r="F47" t="str">
            <v>Ja</v>
          </cell>
          <cell r="G47" t="str">
            <v>COR-1-K9040-2440/2021-</v>
          </cell>
          <cell r="H47">
            <v>2440</v>
          </cell>
          <cell r="I47" t="str">
            <v>Bad Reichenhall</v>
          </cell>
          <cell r="J47">
            <v>83435</v>
          </cell>
          <cell r="K47" t="str">
            <v>Riedelstr. 5</v>
          </cell>
          <cell r="L47" t="str">
            <v>Kreisklinik Bad Reichenhall</v>
          </cell>
          <cell r="M47" t="str">
            <v>B.REIKreis</v>
          </cell>
          <cell r="N47" t="str">
            <v>Kommunal</v>
          </cell>
          <cell r="O47" t="str">
            <v>DE28 7105 0000 0000 0001 33</v>
          </cell>
          <cell r="P47" t="str">
            <v>BYLADEM1BGL</v>
          </cell>
          <cell r="Q47" t="str">
            <v>DE</v>
          </cell>
          <cell r="R47">
            <v>287</v>
          </cell>
          <cell r="S47">
            <v>14</v>
          </cell>
          <cell r="T47">
            <v>560</v>
          </cell>
          <cell r="U47">
            <v>280</v>
          </cell>
          <cell r="W47">
            <v>280.13000000000005</v>
          </cell>
          <cell r="AD47" t="str">
            <v>Bayerischen Verwaltungsgericht in München 
Postfachanschrift: Postfach 20 05 43, 80005 München
Hausanschrift: Bayerstraße 30, 80335 München</v>
          </cell>
          <cell r="AE47" t="str">
            <v>Oberbayern</v>
          </cell>
          <cell r="AJ47">
            <v>47</v>
          </cell>
        </row>
        <row r="48">
          <cell r="B48" t="str">
            <v>260913936_17205</v>
          </cell>
          <cell r="C48">
            <v>260913936</v>
          </cell>
          <cell r="D48">
            <v>17205</v>
          </cell>
          <cell r="E48">
            <v>172</v>
          </cell>
          <cell r="F48" t="str">
            <v>Ja</v>
          </cell>
          <cell r="G48" t="str">
            <v>COR-1-K9040-2441/2021-</v>
          </cell>
          <cell r="H48">
            <v>2441</v>
          </cell>
          <cell r="I48" t="str">
            <v>Bad Reichenhall</v>
          </cell>
          <cell r="J48">
            <v>83435</v>
          </cell>
          <cell r="K48" t="str">
            <v>Rinckstraße 7-11</v>
          </cell>
          <cell r="L48" t="str">
            <v>Georg von Liebig-Krankenhaus</v>
          </cell>
          <cell r="M48" t="str">
            <v>B.REIGeorg</v>
          </cell>
          <cell r="N48" t="str">
            <v>Privat</v>
          </cell>
          <cell r="O48" t="str">
            <v>DE29 7019 0000 0000 8455 66</v>
          </cell>
          <cell r="P48" t="str">
            <v>GENODEF1M01</v>
          </cell>
          <cell r="Q48" t="str">
            <v>DE</v>
          </cell>
          <cell r="R48">
            <v>55</v>
          </cell>
          <cell r="S48">
            <v>0</v>
          </cell>
          <cell r="T48">
            <v>360</v>
          </cell>
          <cell r="U48">
            <v>280</v>
          </cell>
          <cell r="W48">
            <v>45.23</v>
          </cell>
          <cell r="AC48" t="str">
            <v>x</v>
          </cell>
          <cell r="AD48" t="str">
            <v>Bayerischen Verwaltungsgericht in München 
Postfachanschrift: Postfach 20 05 43, 80005 München
Hausanschrift: Bayerstraße 30, 80335 München</v>
          </cell>
          <cell r="AE48" t="str">
            <v>Oberbayern</v>
          </cell>
          <cell r="AJ48">
            <v>48</v>
          </cell>
        </row>
        <row r="49">
          <cell r="B49" t="str">
            <v>260940688_47302</v>
          </cell>
          <cell r="C49">
            <v>260940688</v>
          </cell>
          <cell r="D49">
            <v>47302</v>
          </cell>
          <cell r="E49">
            <v>473</v>
          </cell>
          <cell r="F49" t="str">
            <v>Nein</v>
          </cell>
          <cell r="G49" t="str">
            <v>COR-1-K9040-2442/2021-</v>
          </cell>
          <cell r="H49">
            <v>2442</v>
          </cell>
          <cell r="I49" t="str">
            <v>Bad Rodach</v>
          </cell>
          <cell r="J49">
            <v>96476</v>
          </cell>
          <cell r="K49" t="str">
            <v>Kurring 16</v>
          </cell>
          <cell r="L49" t="str">
            <v>Medical Park Bad Rodach</v>
          </cell>
          <cell r="M49" t="str">
            <v>B.RODMedical</v>
          </cell>
          <cell r="N49" t="str">
            <v>Privat</v>
          </cell>
          <cell r="O49" t="str">
            <v>DE34 7008 0000 0978 1262 00</v>
          </cell>
          <cell r="P49" t="str">
            <v>COBADEFFXXX</v>
          </cell>
          <cell r="Q49" t="str">
            <v>DE</v>
          </cell>
          <cell r="R49">
            <v>25</v>
          </cell>
          <cell r="S49">
            <v>0</v>
          </cell>
          <cell r="T49">
            <v>360</v>
          </cell>
          <cell r="U49">
            <v>280</v>
          </cell>
          <cell r="W49">
            <v>22.73</v>
          </cell>
          <cell r="AD49" t="str">
            <v>Bayerischen Verwaltungsgericht in Bayreuth 
Postfachanschrift: Postfach 11 03 21, 95422 Bayreuth 
Hausanschrift: Friedrichstraße 16, 95444 Bayreuth</v>
          </cell>
          <cell r="AE49" t="str">
            <v>Oberfranken</v>
          </cell>
          <cell r="AJ49">
            <v>49</v>
          </cell>
        </row>
        <row r="50">
          <cell r="B50" t="str">
            <v>260940655_47805</v>
          </cell>
          <cell r="C50">
            <v>260940655</v>
          </cell>
          <cell r="D50">
            <v>47805</v>
          </cell>
          <cell r="E50">
            <v>478</v>
          </cell>
          <cell r="F50" t="str">
            <v>Nein</v>
          </cell>
          <cell r="G50" t="str">
            <v>COR-1-K9040-2443/2021-</v>
          </cell>
          <cell r="H50">
            <v>2443</v>
          </cell>
          <cell r="I50" t="str">
            <v>Bad Staffelstein</v>
          </cell>
          <cell r="J50">
            <v>96231</v>
          </cell>
          <cell r="K50" t="str">
            <v>Am Kurpark 11</v>
          </cell>
          <cell r="L50" t="str">
            <v>Schön Klinik Bad Staffelstein</v>
          </cell>
          <cell r="M50" t="str">
            <v>B.STAFSchön</v>
          </cell>
          <cell r="N50" t="str">
            <v>Privat</v>
          </cell>
          <cell r="O50" t="str">
            <v>DE61 7007 0010 0838 0339 00</v>
          </cell>
          <cell r="P50" t="str">
            <v>DEUTDEMMXXX</v>
          </cell>
          <cell r="Q50" t="str">
            <v>DE</v>
          </cell>
          <cell r="R50">
            <v>153</v>
          </cell>
          <cell r="S50">
            <v>1</v>
          </cell>
          <cell r="T50">
            <v>760</v>
          </cell>
          <cell r="U50">
            <v>280</v>
          </cell>
          <cell r="W50">
            <v>60.41</v>
          </cell>
          <cell r="AD50" t="str">
            <v>Bayerischen Verwaltungsgericht in Bayreuth 
Postfachanschrift: Postfach 11 03 21, 95422 Bayreuth 
Hausanschrift: Friedrichstraße 16, 95444 Bayreuth</v>
          </cell>
          <cell r="AE50" t="str">
            <v>Oberfranken</v>
          </cell>
          <cell r="AJ50">
            <v>50</v>
          </cell>
        </row>
        <row r="51">
          <cell r="B51" t="str">
            <v>260910739_17302</v>
          </cell>
          <cell r="C51">
            <v>260910739</v>
          </cell>
          <cell r="D51">
            <v>17302</v>
          </cell>
          <cell r="E51">
            <v>173</v>
          </cell>
          <cell r="F51" t="str">
            <v>Ja</v>
          </cell>
          <cell r="G51" t="str">
            <v>COR-1-K9040-2444/2021-</v>
          </cell>
          <cell r="H51">
            <v>2444</v>
          </cell>
          <cell r="I51" t="str">
            <v>Bad Tölz</v>
          </cell>
          <cell r="J51">
            <v>83646</v>
          </cell>
          <cell r="K51" t="str">
            <v>Schützenstr. 15</v>
          </cell>
          <cell r="L51" t="str">
            <v>Asklepios Stadtklinik Bad Tölz</v>
          </cell>
          <cell r="M51" t="str">
            <v>B.TÖLAsklep</v>
          </cell>
          <cell r="N51" t="str">
            <v>Privat</v>
          </cell>
          <cell r="O51" t="str">
            <v>DE66 5008 0000 0090 1489 00</v>
          </cell>
          <cell r="P51" t="str">
            <v>DRESDEFFXXX</v>
          </cell>
          <cell r="Q51" t="str">
            <v>DE</v>
          </cell>
          <cell r="R51">
            <v>270</v>
          </cell>
          <cell r="S51">
            <v>14</v>
          </cell>
          <cell r="T51">
            <v>560</v>
          </cell>
          <cell r="U51">
            <v>280</v>
          </cell>
          <cell r="W51">
            <v>177.59</v>
          </cell>
          <cell r="AD51" t="str">
            <v>Bayerischen Verwaltungsgericht in München 
Postfachanschrift: Postfach 20 05 43, 80005 München
Hausanschrift: Bayerstraße 30, 80335 München</v>
          </cell>
          <cell r="AE51" t="str">
            <v>Oberbayern</v>
          </cell>
          <cell r="AJ51">
            <v>51</v>
          </cell>
        </row>
        <row r="52">
          <cell r="B52" t="str">
            <v>260950841_57505</v>
          </cell>
          <cell r="C52">
            <v>260950841</v>
          </cell>
          <cell r="D52">
            <v>57505</v>
          </cell>
          <cell r="E52">
            <v>575</v>
          </cell>
          <cell r="F52" t="str">
            <v>Nein</v>
          </cell>
          <cell r="G52" t="str">
            <v>COR-1-K9040-2445/2021-</v>
          </cell>
          <cell r="H52">
            <v>2445</v>
          </cell>
          <cell r="I52" t="str">
            <v>Bad Windsheim</v>
          </cell>
          <cell r="J52">
            <v>91438</v>
          </cell>
          <cell r="K52" t="str">
            <v>Schwarzallee 10</v>
          </cell>
          <cell r="L52" t="str">
            <v>Dr. Becker Kiliani-Klinik</v>
          </cell>
          <cell r="M52" t="str">
            <v>B.WINBecker</v>
          </cell>
          <cell r="N52" t="str">
            <v>Privat</v>
          </cell>
          <cell r="O52" t="str">
            <v>DE72 2655 0105 0002 0074 74</v>
          </cell>
          <cell r="P52" t="str">
            <v>NOLADE22XXX</v>
          </cell>
          <cell r="Q52" t="str">
            <v>DE</v>
          </cell>
          <cell r="R52">
            <v>40</v>
          </cell>
          <cell r="T52">
            <v>660</v>
          </cell>
          <cell r="U52">
            <v>280</v>
          </cell>
          <cell r="W52">
            <v>31.73</v>
          </cell>
          <cell r="AC52" t="str">
            <v>x</v>
          </cell>
          <cell r="AD52" t="str">
            <v>Bayerischen Verwaltungsgericht in Ansbach 
Postfachanschrift: Postfach 616, 91511 Ansbach
Hausanschrift: Promenade 24-28, 91522 Ansbach</v>
          </cell>
          <cell r="AE52" t="str">
            <v>Mittelfranken</v>
          </cell>
          <cell r="AJ52">
            <v>52</v>
          </cell>
        </row>
        <row r="53">
          <cell r="B53" t="str">
            <v>260940029_46101</v>
          </cell>
          <cell r="C53">
            <v>260940029</v>
          </cell>
          <cell r="D53">
            <v>46101</v>
          </cell>
          <cell r="E53">
            <v>461</v>
          </cell>
          <cell r="F53" t="str">
            <v>Ja</v>
          </cell>
          <cell r="G53" t="str">
            <v>COR-1-K9040-2446/2021-</v>
          </cell>
          <cell r="H53">
            <v>2446</v>
          </cell>
          <cell r="I53" t="str">
            <v>Bamberg</v>
          </cell>
          <cell r="J53">
            <v>96049</v>
          </cell>
          <cell r="K53" t="str">
            <v>Buger Str. 80</v>
          </cell>
          <cell r="L53" t="str">
            <v>Klinikum Bamberg</v>
          </cell>
          <cell r="M53" t="str">
            <v>BAMKlinikum</v>
          </cell>
          <cell r="N53" t="str">
            <v>Kommunal</v>
          </cell>
          <cell r="O53" t="str">
            <v>DE07 7705 0000 0000 0000 42</v>
          </cell>
          <cell r="P53" t="str">
            <v>BYLADEM1SKB</v>
          </cell>
          <cell r="Q53" t="str">
            <v>DE</v>
          </cell>
          <cell r="R53">
            <v>967</v>
          </cell>
          <cell r="S53">
            <v>37</v>
          </cell>
          <cell r="T53">
            <v>560</v>
          </cell>
          <cell r="U53">
            <v>280</v>
          </cell>
          <cell r="W53">
            <v>742.58999999999992</v>
          </cell>
          <cell r="AD53" t="str">
            <v>Bayerischen Verwaltungsgericht in Bayreuth 
Postfachanschrift: Postfach 11 03 21, 95422 Bayreuth 
Hausanschrift: Friedrichstraße 16, 95444 Bayreuth</v>
          </cell>
          <cell r="AE53" t="str">
            <v>Oberfranken</v>
          </cell>
          <cell r="AJ53">
            <v>53</v>
          </cell>
        </row>
        <row r="54">
          <cell r="B54" t="str">
            <v>260940109_46201</v>
          </cell>
          <cell r="C54">
            <v>260940109</v>
          </cell>
          <cell r="D54">
            <v>46201</v>
          </cell>
          <cell r="E54">
            <v>462</v>
          </cell>
          <cell r="F54" t="str">
            <v>Ja</v>
          </cell>
          <cell r="G54" t="str">
            <v>COR-1-K9040-2447/2021-</v>
          </cell>
          <cell r="H54">
            <v>2447</v>
          </cell>
          <cell r="I54" t="str">
            <v>Bayreuth</v>
          </cell>
          <cell r="J54">
            <v>95445</v>
          </cell>
          <cell r="K54" t="str">
            <v>Preuschwitzer Str. 101</v>
          </cell>
          <cell r="L54" t="str">
            <v>Klinikum Bayreuth GmbH</v>
          </cell>
          <cell r="M54" t="str">
            <v>BAYKlinikum</v>
          </cell>
          <cell r="N54" t="str">
            <v>Kommunal</v>
          </cell>
          <cell r="O54" t="str">
            <v>DE08 7735 0110 0021 0210 92</v>
          </cell>
          <cell r="P54" t="str">
            <v>BYLADEM1SBT</v>
          </cell>
          <cell r="Q54" t="str">
            <v>DE</v>
          </cell>
          <cell r="R54">
            <v>740</v>
          </cell>
          <cell r="S54">
            <v>52</v>
          </cell>
          <cell r="T54">
            <v>560</v>
          </cell>
          <cell r="U54">
            <v>280</v>
          </cell>
          <cell r="W54">
            <v>856.59</v>
          </cell>
          <cell r="AD54" t="str">
            <v>Bayerischen Verwaltungsgericht in Bayreuth 
Postfachanschrift: Postfach 11 03 21, 95422 Bayreuth 
Hausanschrift: Friedrichstraße 16, 95444 Bayreuth</v>
          </cell>
          <cell r="AE54" t="str">
            <v>Oberfranken</v>
          </cell>
          <cell r="AJ54">
            <v>54</v>
          </cell>
        </row>
        <row r="55">
          <cell r="B55" t="str">
            <v>260970275_77202</v>
          </cell>
          <cell r="C55">
            <v>260970275</v>
          </cell>
          <cell r="D55">
            <v>77202</v>
          </cell>
          <cell r="E55">
            <v>772</v>
          </cell>
          <cell r="F55" t="str">
            <v>Ja</v>
          </cell>
          <cell r="G55" t="str">
            <v>COR-1-K9040-2448/2021-</v>
          </cell>
          <cell r="H55">
            <v>2448</v>
          </cell>
          <cell r="I55" t="str">
            <v>Bobingen</v>
          </cell>
          <cell r="J55">
            <v>86399</v>
          </cell>
          <cell r="K55" t="str">
            <v>Wertachstr. 55</v>
          </cell>
          <cell r="L55" t="str">
            <v>Wertachklinik Bobingen</v>
          </cell>
          <cell r="M55" t="str">
            <v>BOBWertach</v>
          </cell>
          <cell r="N55" t="str">
            <v>Kommunal</v>
          </cell>
          <cell r="O55" t="str">
            <v>DE14 7205 0101 0000 1042 08</v>
          </cell>
          <cell r="P55" t="str">
            <v>BYLADEM1AUG</v>
          </cell>
          <cell r="Q55" t="str">
            <v>DE</v>
          </cell>
          <cell r="R55">
            <v>130</v>
          </cell>
          <cell r="S55">
            <v>7</v>
          </cell>
          <cell r="T55">
            <v>560</v>
          </cell>
          <cell r="U55">
            <v>280</v>
          </cell>
          <cell r="W55">
            <v>102.79</v>
          </cell>
          <cell r="AD55" t="str">
            <v>Bayerischen Verwaltungsgericht in Augsburg
Postfachanschrift: Postfach 11 23 43, 86048 Augsburg
Hausanschrift: Kornhausgasse 4, 86152 Augsburg</v>
          </cell>
          <cell r="AE55" t="str">
            <v>Schwaben</v>
          </cell>
          <cell r="AJ55">
            <v>55</v>
          </cell>
        </row>
        <row r="56">
          <cell r="B56" t="str">
            <v>260920673_27801</v>
          </cell>
          <cell r="C56">
            <v>260920673</v>
          </cell>
          <cell r="D56">
            <v>27801</v>
          </cell>
          <cell r="E56">
            <v>278</v>
          </cell>
          <cell r="F56" t="str">
            <v>Ja</v>
          </cell>
          <cell r="G56" t="str">
            <v>COR-1-K9040-2449/2021-</v>
          </cell>
          <cell r="H56">
            <v>2449</v>
          </cell>
          <cell r="I56" t="str">
            <v>Bogen</v>
          </cell>
          <cell r="J56">
            <v>94327</v>
          </cell>
          <cell r="K56" t="str">
            <v xml:space="preserve">Mussinanstr. 8 </v>
          </cell>
          <cell r="L56" t="str">
            <v>Klinik Bogen</v>
          </cell>
          <cell r="M56" t="str">
            <v>BOGKlinik</v>
          </cell>
          <cell r="N56" t="str">
            <v>Kommunal</v>
          </cell>
          <cell r="O56" t="str">
            <v>DE67 7425 0000 0570 0049 11</v>
          </cell>
          <cell r="P56" t="str">
            <v>BYLADEM1SRG</v>
          </cell>
          <cell r="Q56" t="str">
            <v>DE</v>
          </cell>
          <cell r="R56">
            <v>135</v>
          </cell>
          <cell r="S56">
            <v>8</v>
          </cell>
          <cell r="T56">
            <v>560</v>
          </cell>
          <cell r="U56">
            <v>280</v>
          </cell>
          <cell r="W56">
            <v>91.2</v>
          </cell>
          <cell r="AD56" t="str">
            <v>Bayerischen Verwaltungsgericht in Regensburg
Postfachanschrift: Postfach 11 01 65, 93014 Regensburg
Hausanschrift: Haidplatz 1, 93047 Regensburg</v>
          </cell>
          <cell r="AE56" t="str">
            <v>Niederbayern</v>
          </cell>
          <cell r="AJ56">
            <v>56</v>
          </cell>
        </row>
        <row r="57">
          <cell r="B57" t="str">
            <v>260970889_77703</v>
          </cell>
          <cell r="C57">
            <v>260970889</v>
          </cell>
          <cell r="D57">
            <v>77703</v>
          </cell>
          <cell r="E57">
            <v>777</v>
          </cell>
          <cell r="F57" t="str">
            <v>Ja</v>
          </cell>
          <cell r="G57" t="str">
            <v>COR-1-K9040-2450/2021-</v>
          </cell>
          <cell r="H57">
            <v>2450</v>
          </cell>
          <cell r="I57" t="str">
            <v>Buchloe</v>
          </cell>
          <cell r="J57">
            <v>86807</v>
          </cell>
          <cell r="K57" t="str">
            <v>Peter-Dörfler-Str. 7</v>
          </cell>
          <cell r="L57" t="str">
            <v>Kliniken Ostallgäu - Klinik St. Josef Buchloe</v>
          </cell>
          <cell r="M57" t="str">
            <v>BUCKliniken</v>
          </cell>
          <cell r="N57" t="str">
            <v>Kommunal</v>
          </cell>
          <cell r="O57" t="str">
            <v>DE47 7345 0000 0000 8171 97</v>
          </cell>
          <cell r="P57" t="str">
            <v>BYLADEM1KFB</v>
          </cell>
          <cell r="Q57" t="str">
            <v>DE</v>
          </cell>
          <cell r="R57">
            <v>100</v>
          </cell>
          <cell r="S57">
            <v>10</v>
          </cell>
          <cell r="T57">
            <v>460</v>
          </cell>
          <cell r="U57">
            <v>280</v>
          </cell>
          <cell r="W57">
            <v>59.08</v>
          </cell>
          <cell r="AD57" t="str">
            <v>Bayerischen Verwaltungsgericht in Augsburg
Postfachanschrift: Postfach 11 23 43, 86048 Augsburg
Hausanschrift: Kornhausgasse 4, 86152 Augsburg</v>
          </cell>
          <cell r="AE57" t="str">
            <v>Schwaben</v>
          </cell>
          <cell r="AJ57">
            <v>57</v>
          </cell>
        </row>
        <row r="58">
          <cell r="B58" t="str">
            <v>260971802_77408</v>
          </cell>
          <cell r="C58">
            <v>260971802</v>
          </cell>
          <cell r="D58">
            <v>77408</v>
          </cell>
          <cell r="E58">
            <v>774</v>
          </cell>
          <cell r="F58" t="str">
            <v>Nein</v>
          </cell>
          <cell r="G58" t="str">
            <v>COR-1-K9040-2451/2021-</v>
          </cell>
          <cell r="H58">
            <v>2451</v>
          </cell>
          <cell r="I58" t="str">
            <v>Burgau</v>
          </cell>
          <cell r="J58">
            <v>89331</v>
          </cell>
          <cell r="K58" t="str">
            <v>Kapuzinerstr. 34</v>
          </cell>
          <cell r="L58" t="str">
            <v>Therapiezentrum Burgau</v>
          </cell>
          <cell r="M58" t="str">
            <v>BURTherapie</v>
          </cell>
          <cell r="N58" t="str">
            <v>Privat</v>
          </cell>
          <cell r="O58" t="str">
            <v>DE80 7205 1840 0000 0504 01</v>
          </cell>
          <cell r="P58" t="str">
            <v>BYLADEM1GZK</v>
          </cell>
          <cell r="Q58" t="str">
            <v>DE</v>
          </cell>
          <cell r="R58">
            <v>103</v>
          </cell>
          <cell r="S58">
            <v>4</v>
          </cell>
          <cell r="T58">
            <v>660</v>
          </cell>
          <cell r="U58">
            <v>280</v>
          </cell>
          <cell r="W58">
            <v>96.28</v>
          </cell>
          <cell r="AD58" t="str">
            <v>Bayerischen Verwaltungsgericht in Augsburg
Postfachanschrift: Postfach 11 23 43, 86048 Augsburg
Hausanschrift: Kornhausgasse 4, 86152 Augsburg</v>
          </cell>
          <cell r="AE58" t="str">
            <v>Schwaben</v>
          </cell>
          <cell r="AJ58">
            <v>58</v>
          </cell>
        </row>
        <row r="59">
          <cell r="B59" t="str">
            <v>260930425_37602</v>
          </cell>
          <cell r="C59">
            <v>260930425</v>
          </cell>
          <cell r="D59">
            <v>37602</v>
          </cell>
          <cell r="E59">
            <v>376</v>
          </cell>
          <cell r="F59" t="str">
            <v>Ja</v>
          </cell>
          <cell r="G59" t="str">
            <v>COR-1-K9040-2452/2021-</v>
          </cell>
          <cell r="H59">
            <v>2452</v>
          </cell>
          <cell r="I59" t="str">
            <v>Burglengenfeld</v>
          </cell>
          <cell r="J59">
            <v>93133</v>
          </cell>
          <cell r="K59" t="str">
            <v>Dr.-Sauerbruch-Str. 1</v>
          </cell>
          <cell r="L59" t="str">
            <v>Asklepios Klinik Burglengenfeld</v>
          </cell>
          <cell r="M59" t="str">
            <v>BURGLAskiep</v>
          </cell>
          <cell r="N59" t="str">
            <v>Privat</v>
          </cell>
          <cell r="O59" t="str">
            <v>DE31 5008 0000 0091 0041 00</v>
          </cell>
          <cell r="P59" t="str">
            <v>DRESDEFF500</v>
          </cell>
          <cell r="Q59" t="str">
            <v>DE</v>
          </cell>
          <cell r="R59">
            <v>120</v>
          </cell>
          <cell r="S59">
            <v>9</v>
          </cell>
          <cell r="T59">
            <v>560</v>
          </cell>
          <cell r="U59">
            <v>280</v>
          </cell>
          <cell r="W59">
            <v>94.97</v>
          </cell>
          <cell r="AD59" t="str">
            <v>Bayerischen Verwaltungsgericht in Regensburg
Postfachanschrift: Postfach 11 01 65, 93014 Regensburg 
Hausanschrift: Haidplatz 1, 93047 Regensburg</v>
          </cell>
          <cell r="AE59" t="str">
            <v>Oberpfalz</v>
          </cell>
          <cell r="AJ59">
            <v>59</v>
          </cell>
        </row>
        <row r="60">
          <cell r="B60" t="str">
            <v>260930799_37202</v>
          </cell>
          <cell r="C60">
            <v>260930799</v>
          </cell>
          <cell r="D60">
            <v>37202</v>
          </cell>
          <cell r="E60">
            <v>372</v>
          </cell>
          <cell r="F60" t="str">
            <v>Ja</v>
          </cell>
          <cell r="G60" t="str">
            <v>COR-1-K9040-2453/2021-</v>
          </cell>
          <cell r="H60">
            <v>2453</v>
          </cell>
          <cell r="I60" t="str">
            <v>Cham</v>
          </cell>
          <cell r="J60">
            <v>93413</v>
          </cell>
          <cell r="K60" t="str">
            <v>Tiergartenstr. 4</v>
          </cell>
          <cell r="L60" t="str">
            <v>Sana Kliniken des Landkreises Cham - Standort Cham</v>
          </cell>
          <cell r="M60" t="str">
            <v>CHAMSana</v>
          </cell>
          <cell r="N60" t="str">
            <v>Privat</v>
          </cell>
          <cell r="O60" t="str">
            <v>DE08 7004 0041 0547 0430 00</v>
          </cell>
          <cell r="P60" t="str">
            <v>COBADEFFXXX</v>
          </cell>
          <cell r="Q60" t="str">
            <v>DE</v>
          </cell>
          <cell r="R60">
            <v>200</v>
          </cell>
          <cell r="S60">
            <v>9</v>
          </cell>
          <cell r="T60">
            <v>560</v>
          </cell>
          <cell r="U60">
            <v>280</v>
          </cell>
          <cell r="W60">
            <v>183.78</v>
          </cell>
          <cell r="X60">
            <v>233.56</v>
          </cell>
          <cell r="AD60" t="str">
            <v>Bayerischen Verwaltungsgericht in Regensburg
Postfachanschrift: Postfach 11 01 65, 93014 Regensburg 
Hausanschrift: Haidplatz 1, 93047 Regensburg</v>
          </cell>
          <cell r="AE60" t="str">
            <v>Oberpfalz</v>
          </cell>
          <cell r="AF60" t="str">
            <v>Reduzierung RW ab 1.4.22 wg. Schließung stat. Behandl. Cham - E-Mail J. Buchinger 10.5.22 / C. Weiß 11.5.22 / DoHo 11.5.22</v>
          </cell>
          <cell r="AJ60">
            <v>60</v>
          </cell>
        </row>
        <row r="61">
          <cell r="B61" t="str">
            <v>260940154_46301</v>
          </cell>
          <cell r="C61">
            <v>260940154</v>
          </cell>
          <cell r="D61">
            <v>46301</v>
          </cell>
          <cell r="E61">
            <v>463</v>
          </cell>
          <cell r="F61" t="str">
            <v>Ja</v>
          </cell>
          <cell r="G61" t="str">
            <v>COR-1-K9040-2454/2021-</v>
          </cell>
          <cell r="H61">
            <v>2454</v>
          </cell>
          <cell r="I61" t="str">
            <v>Coburg</v>
          </cell>
          <cell r="J61">
            <v>96450</v>
          </cell>
          <cell r="K61" t="str">
            <v>Ketschendorfer Str. 33</v>
          </cell>
          <cell r="L61" t="str">
            <v>REGIOMED Klinikum Coburg</v>
          </cell>
          <cell r="M61" t="str">
            <v>COBRegio</v>
          </cell>
          <cell r="N61" t="str">
            <v>Kommunal</v>
          </cell>
          <cell r="O61" t="str">
            <v>DE92 8602 0500 0001 4743 00</v>
          </cell>
          <cell r="P61" t="str">
            <v>BFSWDE33LPZ</v>
          </cell>
          <cell r="Q61" t="str">
            <v>DE</v>
          </cell>
          <cell r="R61">
            <v>536</v>
          </cell>
          <cell r="S61">
            <v>12</v>
          </cell>
          <cell r="T61">
            <v>560</v>
          </cell>
          <cell r="U61">
            <v>280</v>
          </cell>
          <cell r="W61">
            <v>472.89</v>
          </cell>
          <cell r="AD61" t="str">
            <v>Bayerischen Verwaltungsgericht in Bayreuth 
Postfachanschrift: Postfach 11 03 21, 95422 Bayreuth 
Hausanschrift: Friedrichstraße 16, 95444 Bayreuth</v>
          </cell>
          <cell r="AE61" t="str">
            <v>Oberfranken</v>
          </cell>
          <cell r="AJ61">
            <v>61</v>
          </cell>
        </row>
        <row r="62">
          <cell r="B62" t="str">
            <v>260911137_17401</v>
          </cell>
          <cell r="C62">
            <v>260911137</v>
          </cell>
          <cell r="D62">
            <v>17401</v>
          </cell>
          <cell r="E62">
            <v>174</v>
          </cell>
          <cell r="F62" t="str">
            <v>Ja</v>
          </cell>
          <cell r="G62" t="str">
            <v>COR-1-K9040-2455/2021-</v>
          </cell>
          <cell r="H62">
            <v>2455</v>
          </cell>
          <cell r="I62" t="str">
            <v>Dachau</v>
          </cell>
          <cell r="J62">
            <v>85221</v>
          </cell>
          <cell r="K62" t="str">
            <v>Krankenhausstr. 15</v>
          </cell>
          <cell r="L62" t="str">
            <v>HELIOS Amper-Klinik</v>
          </cell>
          <cell r="M62" t="str">
            <v>DACAmper</v>
          </cell>
          <cell r="N62" t="str">
            <v>Privat</v>
          </cell>
          <cell r="O62" t="str">
            <v>DE36 7002 0270 0010 1733 38</v>
          </cell>
          <cell r="P62" t="str">
            <v>HYVEDEMMXXX</v>
          </cell>
          <cell r="Q62" t="str">
            <v>DE</v>
          </cell>
          <cell r="R62">
            <v>441</v>
          </cell>
          <cell r="S62">
            <v>12</v>
          </cell>
          <cell r="T62">
            <v>560</v>
          </cell>
          <cell r="U62">
            <v>280</v>
          </cell>
          <cell r="W62">
            <v>317.99</v>
          </cell>
          <cell r="AD62" t="str">
            <v>Bayerischen Verwaltungsgericht in München 
Postfachanschrift: Postfach 20 05 43, 80005 München
Hausanschrift: Bayerstraße 30, 80335 München</v>
          </cell>
          <cell r="AE62" t="str">
            <v>Oberbayern</v>
          </cell>
          <cell r="AJ62">
            <v>62</v>
          </cell>
        </row>
        <row r="63">
          <cell r="B63" t="str">
            <v>260920149_27105</v>
          </cell>
          <cell r="C63">
            <v>260920149</v>
          </cell>
          <cell r="D63">
            <v>27105</v>
          </cell>
          <cell r="E63">
            <v>262</v>
          </cell>
          <cell r="F63" t="str">
            <v>Ja</v>
          </cell>
          <cell r="G63" t="str">
            <v>COR-1-K9040-2456/2021-</v>
          </cell>
          <cell r="H63">
            <v>2456</v>
          </cell>
          <cell r="I63" t="str">
            <v>Deggendorf</v>
          </cell>
          <cell r="J63">
            <v>94469</v>
          </cell>
          <cell r="K63" t="str">
            <v>Mainkofen A 3</v>
          </cell>
          <cell r="L63" t="str">
            <v>Bezirksklinikum Mainkofen</v>
          </cell>
          <cell r="M63" t="str">
            <v>DEGBezirk</v>
          </cell>
          <cell r="N63" t="str">
            <v>Kommunal</v>
          </cell>
          <cell r="O63" t="str">
            <v>DE59 7415 0000 0760 1300 47</v>
          </cell>
          <cell r="P63" t="str">
            <v>BYLADEM1DEG</v>
          </cell>
          <cell r="Q63" t="str">
            <v>DE</v>
          </cell>
          <cell r="R63">
            <v>562</v>
          </cell>
          <cell r="T63">
            <v>560</v>
          </cell>
          <cell r="U63">
            <v>280</v>
          </cell>
          <cell r="W63">
            <v>58.35</v>
          </cell>
          <cell r="AD63" t="str">
            <v>Bayerischen Verwaltungsgericht in Regensburg
Postfachanschrift: Postfach 11 01 65, 93014 Regensburg
Hausanschrift: Haidplatz 1, 93047 Regensburg</v>
          </cell>
          <cell r="AE63" t="str">
            <v>Niederbayern</v>
          </cell>
          <cell r="AJ63">
            <v>63</v>
          </cell>
        </row>
        <row r="64">
          <cell r="B64" t="str">
            <v>260920127_27106</v>
          </cell>
          <cell r="C64">
            <v>260920127</v>
          </cell>
          <cell r="D64">
            <v>27106</v>
          </cell>
          <cell r="E64">
            <v>271</v>
          </cell>
          <cell r="F64" t="str">
            <v>Ja</v>
          </cell>
          <cell r="G64" t="str">
            <v>COR-1-K9040-2457/2021-</v>
          </cell>
          <cell r="H64">
            <v>2457</v>
          </cell>
          <cell r="I64" t="str">
            <v>Deggendorf</v>
          </cell>
          <cell r="J64">
            <v>94469</v>
          </cell>
          <cell r="K64" t="str">
            <v>Perlasberger Str. 41</v>
          </cell>
          <cell r="L64" t="str">
            <v>DONAUISAR Klinikum Deggendorf</v>
          </cell>
          <cell r="M64" t="str">
            <v>DEGDonau</v>
          </cell>
          <cell r="N64" t="str">
            <v>Kommunal</v>
          </cell>
          <cell r="O64" t="str">
            <v>DE75 7415 0000 0380 0355 50</v>
          </cell>
          <cell r="P64" t="str">
            <v>BYLADEM1DEG</v>
          </cell>
          <cell r="Q64" t="str">
            <v>DE</v>
          </cell>
          <cell r="R64">
            <v>480</v>
          </cell>
          <cell r="S64">
            <v>32</v>
          </cell>
          <cell r="T64">
            <v>660</v>
          </cell>
          <cell r="U64">
            <v>280</v>
          </cell>
          <cell r="W64">
            <v>407.75</v>
          </cell>
          <cell r="AD64" t="str">
            <v>Bayerischen Verwaltungsgericht in Regensburg
Postfachanschrift: Postfach 11 01 65, 93014 Regensburg
Hausanschrift: Haidplatz 1, 93047 Regensburg</v>
          </cell>
          <cell r="AE64" t="str">
            <v>Niederbayern</v>
          </cell>
          <cell r="AJ64">
            <v>64</v>
          </cell>
        </row>
        <row r="65">
          <cell r="B65" t="str">
            <v>260971937_77301</v>
          </cell>
          <cell r="C65">
            <v>260971937</v>
          </cell>
          <cell r="D65">
            <v>77301</v>
          </cell>
          <cell r="E65">
            <v>773</v>
          </cell>
          <cell r="F65" t="str">
            <v>Ja</v>
          </cell>
          <cell r="G65" t="str">
            <v>COR-1-K9040-2458/2021-</v>
          </cell>
          <cell r="H65">
            <v>2458</v>
          </cell>
          <cell r="I65" t="str">
            <v>Dillingen a.d. Donau</v>
          </cell>
          <cell r="J65">
            <v>89407</v>
          </cell>
          <cell r="K65" t="str">
            <v>Ziegelstr. 38</v>
          </cell>
          <cell r="L65" t="str">
            <v>Kreisklinik Dillingen</v>
          </cell>
          <cell r="M65" t="str">
            <v>DILLKreis</v>
          </cell>
          <cell r="N65" t="str">
            <v>Kommunal</v>
          </cell>
          <cell r="O65" t="str">
            <v>DE55 7225 1520 0005 3090 00</v>
          </cell>
          <cell r="P65" t="str">
            <v>BYLADEM1DLG</v>
          </cell>
          <cell r="Q65" t="str">
            <v>DE</v>
          </cell>
          <cell r="R65">
            <v>200</v>
          </cell>
          <cell r="S65">
            <v>8</v>
          </cell>
          <cell r="T65">
            <v>460</v>
          </cell>
          <cell r="U65">
            <v>280</v>
          </cell>
          <cell r="W65">
            <v>142</v>
          </cell>
          <cell r="AD65" t="str">
            <v>Bayerischen Verwaltungsgericht in Augsburg
Postfachanschrift: Postfach 11 23 43, 86048 Augsburg
Hausanschrift: Kornhausgasse 4, 86152 Augsburg</v>
          </cell>
          <cell r="AE65" t="str">
            <v>Schwaben</v>
          </cell>
          <cell r="AJ65">
            <v>65</v>
          </cell>
        </row>
        <row r="66">
          <cell r="B66" t="str">
            <v>260920172_27901</v>
          </cell>
          <cell r="C66">
            <v>260920172</v>
          </cell>
          <cell r="D66">
            <v>27901</v>
          </cell>
          <cell r="E66">
            <v>279</v>
          </cell>
          <cell r="F66" t="str">
            <v>Ja</v>
          </cell>
          <cell r="G66" t="str">
            <v>COR-1-K9040-2459/2021-</v>
          </cell>
          <cell r="H66">
            <v>2459</v>
          </cell>
          <cell r="I66" t="str">
            <v>Dingolfing</v>
          </cell>
          <cell r="J66">
            <v>84130</v>
          </cell>
          <cell r="K66" t="str">
            <v>Teisbacher Str. 1</v>
          </cell>
          <cell r="L66" t="str">
            <v>DONAUISAR Klinikum Dingolfing</v>
          </cell>
          <cell r="M66" t="str">
            <v>DINDonau</v>
          </cell>
          <cell r="N66" t="str">
            <v>Kommunal</v>
          </cell>
          <cell r="O66" t="str">
            <v>DE12 7425 0000 0100 1599 20</v>
          </cell>
          <cell r="P66" t="str">
            <v>BYLADEM1SRG</v>
          </cell>
          <cell r="Q66" t="str">
            <v>DE</v>
          </cell>
          <cell r="R66">
            <v>125</v>
          </cell>
          <cell r="S66">
            <v>6</v>
          </cell>
          <cell r="T66">
            <v>560</v>
          </cell>
          <cell r="U66">
            <v>280</v>
          </cell>
          <cell r="W66">
            <v>83.82</v>
          </cell>
          <cell r="AD66" t="str">
            <v>Bayerischen Verwaltungsgericht in Regensburg
Postfachanschrift: Postfach 11 01 65, 93014 Regensburg
Hausanschrift: Haidplatz 1, 93047 Regensburg</v>
          </cell>
          <cell r="AE66" t="str">
            <v>Niederbayern</v>
          </cell>
          <cell r="AJ66">
            <v>66</v>
          </cell>
        </row>
        <row r="67">
          <cell r="B67" t="str">
            <v>269715058_37504</v>
          </cell>
          <cell r="C67">
            <v>269715058</v>
          </cell>
          <cell r="D67">
            <v>37504</v>
          </cell>
          <cell r="E67">
            <v>375</v>
          </cell>
          <cell r="F67" t="str">
            <v>Ja</v>
          </cell>
          <cell r="G67" t="str">
            <v>COR-1-K9040-2460/2021-</v>
          </cell>
          <cell r="H67">
            <v>2460</v>
          </cell>
          <cell r="I67" t="str">
            <v>Donaustauf</v>
          </cell>
          <cell r="J67">
            <v>93093</v>
          </cell>
          <cell r="K67" t="str">
            <v>Ludwigstr. 68</v>
          </cell>
          <cell r="L67" t="str">
            <v>Klinik Donaustauf</v>
          </cell>
          <cell r="M67" t="str">
            <v>DONKlinik</v>
          </cell>
          <cell r="N67" t="str">
            <v>Privat</v>
          </cell>
          <cell r="O67" t="str">
            <v>DE41 3006 0601 0003 0097 18</v>
          </cell>
          <cell r="P67" t="str">
            <v>DAAEDEDDXXX</v>
          </cell>
          <cell r="Q67" t="str">
            <v>DE</v>
          </cell>
          <cell r="R67">
            <v>120</v>
          </cell>
          <cell r="S67">
            <v>12</v>
          </cell>
          <cell r="T67">
            <v>560</v>
          </cell>
          <cell r="U67">
            <v>280</v>
          </cell>
          <cell r="W67">
            <v>61.79</v>
          </cell>
          <cell r="AD67" t="str">
            <v>Bayerischen Verwaltungsgericht in Regensburg
Postfachanschrift: Postfach 11 01 65, 93014 Regensburg 
Hausanschrift: Haidplatz 1, 93047 Regensburg</v>
          </cell>
          <cell r="AE67" t="str">
            <v>Oberpfalz</v>
          </cell>
          <cell r="AJ67">
            <v>67</v>
          </cell>
        </row>
        <row r="68">
          <cell r="B68" t="str">
            <v>260972233_77901</v>
          </cell>
          <cell r="C68">
            <v>260972233</v>
          </cell>
          <cell r="D68">
            <v>77901</v>
          </cell>
          <cell r="E68">
            <v>779</v>
          </cell>
          <cell r="F68" t="str">
            <v>Ja</v>
          </cell>
          <cell r="G68" t="str">
            <v>COR-1-K9040-2461/2021-</v>
          </cell>
          <cell r="H68">
            <v>2461</v>
          </cell>
          <cell r="I68" t="str">
            <v>Donauwörth</v>
          </cell>
          <cell r="J68">
            <v>86609</v>
          </cell>
          <cell r="K68" t="str">
            <v>Neudegger Allee 6</v>
          </cell>
          <cell r="L68" t="str">
            <v>Donau-Ries-Kliniken</v>
          </cell>
          <cell r="M68" t="str">
            <v>DONDonau</v>
          </cell>
          <cell r="N68" t="str">
            <v>Kommunal</v>
          </cell>
          <cell r="O68" t="str">
            <v>DE92 7225 0160 0190 0045 80</v>
          </cell>
          <cell r="P68" t="str">
            <v>BYLADEM1DON</v>
          </cell>
          <cell r="Q68" t="str">
            <v>DE</v>
          </cell>
          <cell r="R68">
            <v>255</v>
          </cell>
          <cell r="S68">
            <v>10</v>
          </cell>
          <cell r="T68">
            <v>460</v>
          </cell>
          <cell r="U68">
            <v>280</v>
          </cell>
          <cell r="W68">
            <v>370.51000000000005</v>
          </cell>
          <cell r="AD68" t="str">
            <v>Bayerischen Verwaltungsgericht in Augsburg
Postfachanschrift: Postfach 11 23 43, 86048 Augsburg
Hausanschrift: Kornhausgasse 4, 86152 Augsburg</v>
          </cell>
          <cell r="AE68" t="str">
            <v>Schwaben</v>
          </cell>
          <cell r="AJ68">
            <v>68</v>
          </cell>
        </row>
        <row r="69">
          <cell r="B69" t="str">
            <v>260940472_47802</v>
          </cell>
          <cell r="C69">
            <v>260940472</v>
          </cell>
          <cell r="D69">
            <v>47802</v>
          </cell>
          <cell r="E69">
            <v>463</v>
          </cell>
          <cell r="F69" t="str">
            <v>Ja</v>
          </cell>
          <cell r="G69" t="str">
            <v>COR-1-K9040-2462/2021-</v>
          </cell>
          <cell r="H69">
            <v>2462</v>
          </cell>
          <cell r="I69" t="str">
            <v>Ebensfeld</v>
          </cell>
          <cell r="J69">
            <v>96250</v>
          </cell>
          <cell r="K69" t="str">
            <v>Kutzenberg 19</v>
          </cell>
          <cell r="L69" t="str">
            <v>Bezirksklinikum Obermain</v>
          </cell>
          <cell r="M69" t="str">
            <v>OBERBezirk</v>
          </cell>
          <cell r="N69" t="str">
            <v>Kommunal</v>
          </cell>
          <cell r="O69" t="str">
            <v>DE78 7835 0000 0092 5398 65</v>
          </cell>
          <cell r="P69" t="str">
            <v>BYLADEM1COB</v>
          </cell>
          <cell r="Q69" t="str">
            <v>DE</v>
          </cell>
          <cell r="R69">
            <v>292</v>
          </cell>
          <cell r="S69">
            <v>3</v>
          </cell>
          <cell r="T69">
            <v>360</v>
          </cell>
          <cell r="U69">
            <v>280</v>
          </cell>
          <cell r="W69">
            <v>67.28</v>
          </cell>
          <cell r="AD69" t="str">
            <v>Bayerischen Verwaltungsgericht in Bayreuth 
Postfachanschrift: Postfach 11 03 21, 95422 Bayreuth 
Hausanschrift: Friedrichstraße 16, 95444 Bayreuth</v>
          </cell>
          <cell r="AE69" t="str">
            <v>Oberfranken</v>
          </cell>
          <cell r="AJ69">
            <v>69</v>
          </cell>
        </row>
        <row r="70">
          <cell r="B70" t="str">
            <v>260940906_47402</v>
          </cell>
          <cell r="C70">
            <v>260940906</v>
          </cell>
          <cell r="D70">
            <v>47402</v>
          </cell>
          <cell r="E70">
            <v>474</v>
          </cell>
          <cell r="F70" t="str">
            <v>Ja</v>
          </cell>
          <cell r="G70" t="str">
            <v>COR-1-K9040-2463/2021-</v>
          </cell>
          <cell r="H70">
            <v>2463</v>
          </cell>
          <cell r="I70" t="str">
            <v>Ebermannstadt</v>
          </cell>
          <cell r="J70">
            <v>91320</v>
          </cell>
          <cell r="K70" t="str">
            <v>Feuersteinstr. 2</v>
          </cell>
          <cell r="L70" t="str">
            <v>Klinikum Forchheim - Fränkische Schweiz gGmbH Standort Ebermannstadt</v>
          </cell>
          <cell r="M70" t="str">
            <v>EBERKlinik</v>
          </cell>
          <cell r="N70" t="str">
            <v>Kommunal</v>
          </cell>
          <cell r="O70" t="str">
            <v>DE31 7635 1040 0020 6701 05</v>
          </cell>
          <cell r="P70" t="str">
            <v>BYLADEM1FOR</v>
          </cell>
          <cell r="Q70" t="str">
            <v>DE</v>
          </cell>
          <cell r="R70">
            <v>85</v>
          </cell>
          <cell r="S70">
            <v>6</v>
          </cell>
          <cell r="T70">
            <v>560</v>
          </cell>
          <cell r="U70">
            <v>280</v>
          </cell>
          <cell r="W70">
            <v>45.7</v>
          </cell>
          <cell r="AD70" t="str">
            <v>Bayerischen Verwaltungsgericht in Bayreuth 
Postfachanschrift: Postfach 11 03 21, 95422 Bayreuth 
Hausanschrift: Friedrichstraße 16, 95444 Bayreuth</v>
          </cell>
          <cell r="AE70" t="str">
            <v>Oberfranken</v>
          </cell>
          <cell r="AJ70">
            <v>70</v>
          </cell>
        </row>
        <row r="71">
          <cell r="B71" t="str">
            <v>260911171_17501</v>
          </cell>
          <cell r="C71">
            <v>260911171</v>
          </cell>
          <cell r="D71">
            <v>17501</v>
          </cell>
          <cell r="E71">
            <v>175</v>
          </cell>
          <cell r="F71" t="str">
            <v>Ja</v>
          </cell>
          <cell r="G71" t="str">
            <v>COR-1-K9040-2464/2021-</v>
          </cell>
          <cell r="H71">
            <v>2464</v>
          </cell>
          <cell r="I71" t="str">
            <v>Ebersberg</v>
          </cell>
          <cell r="J71">
            <v>85560</v>
          </cell>
          <cell r="K71" t="str">
            <v>Pfarrer-Guggetzer-Str. 3</v>
          </cell>
          <cell r="L71" t="str">
            <v>Kreisklinik Ebersberg</v>
          </cell>
          <cell r="M71" t="str">
            <v>EBEKreis</v>
          </cell>
          <cell r="N71" t="str">
            <v>Kommunal</v>
          </cell>
          <cell r="O71" t="str">
            <v>DE67 7025 0150 0000 0026 26</v>
          </cell>
          <cell r="P71" t="str">
            <v>BYLADEM1KMS</v>
          </cell>
          <cell r="Q71" t="str">
            <v>DE</v>
          </cell>
          <cell r="R71">
            <v>334</v>
          </cell>
          <cell r="S71">
            <v>12</v>
          </cell>
          <cell r="T71">
            <v>560</v>
          </cell>
          <cell r="U71">
            <v>280</v>
          </cell>
          <cell r="W71">
            <v>253.31</v>
          </cell>
          <cell r="AD71" t="str">
            <v>Bayerischen Verwaltungsgericht in München 
Postfachanschrift: Postfach 20 05 43, 80005 München
Hausanschrift: Bayerstraße 30, 80335 München</v>
          </cell>
          <cell r="AE71" t="str">
            <v>Oberbayern</v>
          </cell>
          <cell r="AJ71">
            <v>71</v>
          </cell>
        </row>
        <row r="72">
          <cell r="B72" t="str">
            <v>260920639_27705</v>
          </cell>
          <cell r="C72">
            <v>260920639</v>
          </cell>
          <cell r="D72">
            <v>27705</v>
          </cell>
          <cell r="E72">
            <v>277</v>
          </cell>
          <cell r="F72" t="str">
            <v>Ja</v>
          </cell>
          <cell r="G72" t="str">
            <v>COR-1-K9040-2465/2021-</v>
          </cell>
          <cell r="H72">
            <v>2465</v>
          </cell>
          <cell r="I72" t="str">
            <v>Eggenfelden</v>
          </cell>
          <cell r="J72">
            <v>84307</v>
          </cell>
          <cell r="K72" t="str">
            <v>Simonsöder Allee 20</v>
          </cell>
          <cell r="L72" t="str">
            <v>Rottal-Inn Kliniken KU Eggenfelden</v>
          </cell>
          <cell r="M72" t="str">
            <v>EGGRottal</v>
          </cell>
          <cell r="N72" t="str">
            <v>Kommunal</v>
          </cell>
          <cell r="O72" t="str">
            <v>DE64 7435 1430 0570 0108 01</v>
          </cell>
          <cell r="P72" t="str">
            <v>BYLADEM1EGF</v>
          </cell>
          <cell r="Q72" t="str">
            <v>DE</v>
          </cell>
          <cell r="R72">
            <v>275</v>
          </cell>
          <cell r="S72">
            <v>20</v>
          </cell>
          <cell r="T72">
            <v>560</v>
          </cell>
          <cell r="U72">
            <v>280</v>
          </cell>
          <cell r="W72">
            <v>279.72000000000003</v>
          </cell>
          <cell r="AD72" t="str">
            <v>Bayerischen Verwaltungsgericht in Regensburg
Postfachanschrift: Postfach 11 01 65, 93014 Regensburg
Hausanschrift: Haidplatz 1, 93047 Regensburg</v>
          </cell>
          <cell r="AE72" t="str">
            <v>Niederbayern</v>
          </cell>
          <cell r="AJ72">
            <v>72</v>
          </cell>
        </row>
        <row r="73">
          <cell r="B73" t="str">
            <v>260914868_17601</v>
          </cell>
          <cell r="C73">
            <v>260914868</v>
          </cell>
          <cell r="D73">
            <v>17601</v>
          </cell>
          <cell r="E73">
            <v>176</v>
          </cell>
          <cell r="F73" t="str">
            <v>Ja</v>
          </cell>
          <cell r="G73" t="str">
            <v>COR-1-K9040-2466/2021-</v>
          </cell>
          <cell r="H73">
            <v>2466</v>
          </cell>
          <cell r="I73" t="str">
            <v>Eichstätt</v>
          </cell>
          <cell r="J73">
            <v>85072</v>
          </cell>
          <cell r="K73" t="str">
            <v>Ostenstr. 31</v>
          </cell>
          <cell r="L73" t="str">
            <v xml:space="preserve">Kliniken im Naturpark Altmühltal </v>
          </cell>
          <cell r="M73" t="str">
            <v>EICHKlinik</v>
          </cell>
          <cell r="N73" t="str">
            <v>Kommunal</v>
          </cell>
          <cell r="O73" t="str">
            <v>DE98 7215 0000 0018 0004 14</v>
          </cell>
          <cell r="P73" t="str">
            <v>BYLADEM1ING</v>
          </cell>
          <cell r="Q73" t="str">
            <v>DE</v>
          </cell>
          <cell r="R73">
            <v>152</v>
          </cell>
          <cell r="S73">
            <v>12</v>
          </cell>
          <cell r="T73">
            <v>460</v>
          </cell>
          <cell r="U73">
            <v>280</v>
          </cell>
          <cell r="W73">
            <v>240.41000000000003</v>
          </cell>
          <cell r="AD73" t="str">
            <v>Bayerischen Verwaltungsgericht in München 
Postfachanschrift: Postfach 20 05 43, 80005 München
Hausanschrift: Bayerstraße 30, 80335 München</v>
          </cell>
          <cell r="AE73" t="str">
            <v>Oberbayern</v>
          </cell>
          <cell r="AJ73">
            <v>73</v>
          </cell>
        </row>
        <row r="74">
          <cell r="B74" t="str">
            <v>260911239_17701</v>
          </cell>
          <cell r="C74">
            <v>260911239</v>
          </cell>
          <cell r="D74">
            <v>17701</v>
          </cell>
          <cell r="E74">
            <v>177</v>
          </cell>
          <cell r="F74" t="str">
            <v>Ja</v>
          </cell>
          <cell r="G74" t="str">
            <v>COR-1-K9040-2467/2021-</v>
          </cell>
          <cell r="H74">
            <v>2467</v>
          </cell>
          <cell r="I74" t="str">
            <v>Erding</v>
          </cell>
          <cell r="J74">
            <v>85435</v>
          </cell>
          <cell r="K74" t="str">
            <v>Bajuwarenstr. 5</v>
          </cell>
          <cell r="L74" t="str">
            <v>Klinikum Landkreis Erding</v>
          </cell>
          <cell r="M74" t="str">
            <v>ERDKlinikum</v>
          </cell>
          <cell r="N74" t="str">
            <v>Kommunal</v>
          </cell>
          <cell r="O74" t="str">
            <v>DE24 7005 1995 0000 2618 00</v>
          </cell>
          <cell r="P74" t="str">
            <v>BYLADEM1ERD</v>
          </cell>
          <cell r="Q74" t="str">
            <v>DE</v>
          </cell>
          <cell r="R74">
            <v>300</v>
          </cell>
          <cell r="S74">
            <v>15</v>
          </cell>
          <cell r="T74">
            <v>560</v>
          </cell>
          <cell r="U74">
            <v>280</v>
          </cell>
          <cell r="W74">
            <v>246.32000000000002</v>
          </cell>
          <cell r="AD74" t="str">
            <v>Bayerischen Verwaltungsgericht in München 
Postfachanschrift: Postfach 20 05 43, 80005 München
Hausanschrift: Bayerstraße 30, 80335 München</v>
          </cell>
          <cell r="AE74" t="str">
            <v>Oberbayern</v>
          </cell>
          <cell r="AJ74">
            <v>74</v>
          </cell>
        </row>
        <row r="75">
          <cell r="B75" t="str">
            <v>260950055_56202</v>
          </cell>
          <cell r="C75">
            <v>260950055</v>
          </cell>
          <cell r="D75">
            <v>56202</v>
          </cell>
          <cell r="E75">
            <v>562</v>
          </cell>
          <cell r="F75" t="str">
            <v>Nein</v>
          </cell>
          <cell r="G75" t="str">
            <v>COR-1-K9040-2468/2021-</v>
          </cell>
          <cell r="H75">
            <v>2468</v>
          </cell>
          <cell r="I75" t="str">
            <v>Erlangen</v>
          </cell>
          <cell r="J75">
            <v>91056</v>
          </cell>
          <cell r="K75" t="str">
            <v>Am Europakanal 71</v>
          </cell>
          <cell r="L75" t="str">
            <v>Klinikum am Europakanal</v>
          </cell>
          <cell r="M75" t="str">
            <v>ERLKlinikum</v>
          </cell>
          <cell r="N75" t="str">
            <v>Kommunal</v>
          </cell>
          <cell r="O75" t="str">
            <v>DE77 7635 0000 0000 0474 03</v>
          </cell>
          <cell r="P75" t="str">
            <v>BYLADEM1ERH</v>
          </cell>
          <cell r="Q75" t="str">
            <v>DE</v>
          </cell>
          <cell r="R75">
            <v>488</v>
          </cell>
          <cell r="S75">
            <v>10</v>
          </cell>
          <cell r="T75">
            <v>660</v>
          </cell>
          <cell r="U75">
            <v>190</v>
          </cell>
          <cell r="W75">
            <v>72.08</v>
          </cell>
          <cell r="AD75" t="str">
            <v>Bayerischen Verwaltungsgericht in Ansbach 
Postfachanschrift: Postfach 616, 91511 Ansbach
Hausanschrift: Promenade 24-28, 91522 Ansbach</v>
          </cell>
          <cell r="AE75" t="str">
            <v>Mittelfranken</v>
          </cell>
          <cell r="AJ75">
            <v>75</v>
          </cell>
        </row>
        <row r="76">
          <cell r="B76" t="str">
            <v>260950066_56201</v>
          </cell>
          <cell r="C76">
            <v>260950066</v>
          </cell>
          <cell r="D76">
            <v>56201</v>
          </cell>
          <cell r="E76">
            <v>562</v>
          </cell>
          <cell r="F76" t="str">
            <v>Ja</v>
          </cell>
          <cell r="G76" t="str">
            <v>COR-1-K9040-2469/2021-</v>
          </cell>
          <cell r="H76">
            <v>2469</v>
          </cell>
          <cell r="I76" t="str">
            <v>Erlangen</v>
          </cell>
          <cell r="J76">
            <v>91054</v>
          </cell>
          <cell r="K76" t="str">
            <v>Rathsberger Str. 57</v>
          </cell>
          <cell r="L76" t="str">
            <v>Malteser Waldkrankenhaus Erlangen gGmbH</v>
          </cell>
          <cell r="M76" t="str">
            <v>ERLWaldkr</v>
          </cell>
          <cell r="N76" t="str">
            <v>Privat</v>
          </cell>
          <cell r="O76" t="str">
            <v>DE52 7635 0000 0000 0334 00</v>
          </cell>
          <cell r="P76" t="str">
            <v>BYLADEM1ERH</v>
          </cell>
          <cell r="Q76" t="str">
            <v>DE</v>
          </cell>
          <cell r="R76">
            <v>290</v>
          </cell>
          <cell r="S76">
            <v>24</v>
          </cell>
          <cell r="T76">
            <v>560</v>
          </cell>
          <cell r="U76">
            <v>280</v>
          </cell>
          <cell r="W76">
            <v>240.23</v>
          </cell>
          <cell r="AD76" t="str">
            <v>Bayerischen Verwaltungsgericht in Ansbach 
Postfachanschrift: Postfach 616, 91511 Ansbach
Hausanschrift: Promenade 24-28, 91522 Ansbach</v>
          </cell>
          <cell r="AE76" t="str">
            <v>Mittelfranken</v>
          </cell>
          <cell r="AJ76">
            <v>76</v>
          </cell>
        </row>
        <row r="77">
          <cell r="B77" t="str">
            <v>260950567_56290</v>
          </cell>
          <cell r="C77">
            <v>260950567</v>
          </cell>
          <cell r="D77">
            <v>56290</v>
          </cell>
          <cell r="E77">
            <v>562</v>
          </cell>
          <cell r="F77" t="str">
            <v>Ja</v>
          </cell>
          <cell r="G77" t="str">
            <v>COR-1-K9040-2470/2021-</v>
          </cell>
          <cell r="H77">
            <v>2470</v>
          </cell>
          <cell r="I77" t="str">
            <v>Erlangen</v>
          </cell>
          <cell r="J77">
            <v>91054</v>
          </cell>
          <cell r="K77" t="str">
            <v>Maximiliansplatz 2</v>
          </cell>
          <cell r="L77" t="str">
            <v>Universitätsklinikum Erlangen</v>
          </cell>
          <cell r="M77" t="str">
            <v>ERLUni</v>
          </cell>
          <cell r="N77" t="str">
            <v>Kommunal</v>
          </cell>
          <cell r="O77" t="str">
            <v>DE28 7635 0000 0000 0004 64</v>
          </cell>
          <cell r="P77" t="str">
            <v>BYLADEM1ERH</v>
          </cell>
          <cell r="Q77" t="str">
            <v>DE</v>
          </cell>
          <cell r="R77">
            <v>1543</v>
          </cell>
          <cell r="S77">
            <v>132</v>
          </cell>
          <cell r="T77">
            <v>760</v>
          </cell>
          <cell r="U77">
            <v>280</v>
          </cell>
          <cell r="W77">
            <v>1154.71</v>
          </cell>
          <cell r="AD77" t="str">
            <v>Bayerischen Verwaltungsgericht in Ansbach 
Postfachanschrift: Postfach 616, 91511 Ansbach
Hausanschrift: Promenade 24-28, 91522 Ansbach</v>
          </cell>
          <cell r="AE77" t="str">
            <v>Mittelfranken</v>
          </cell>
          <cell r="AJ77">
            <v>77</v>
          </cell>
        </row>
        <row r="78">
          <cell r="B78" t="str">
            <v>260960649_67601</v>
          </cell>
          <cell r="C78">
            <v>260960649</v>
          </cell>
          <cell r="D78">
            <v>67601</v>
          </cell>
          <cell r="E78">
            <v>676</v>
          </cell>
          <cell r="F78" t="str">
            <v>Ja</v>
          </cell>
          <cell r="G78" t="str">
            <v>COR-1-K9040-2471/2021-</v>
          </cell>
          <cell r="H78">
            <v>2471</v>
          </cell>
          <cell r="I78" t="str">
            <v>Erlenbach</v>
          </cell>
          <cell r="J78">
            <v>63906</v>
          </cell>
          <cell r="K78" t="str">
            <v>Krankenhausstr. 45</v>
          </cell>
          <cell r="L78" t="str">
            <v>Helios Klinik Erlenbach</v>
          </cell>
          <cell r="M78" t="str">
            <v>ERLHelios</v>
          </cell>
          <cell r="N78" t="str">
            <v>Privat</v>
          </cell>
          <cell r="O78" t="str">
            <v>DE38 7952 0070 0367 3205 08</v>
          </cell>
          <cell r="P78" t="str">
            <v>HYVEDEMM407</v>
          </cell>
          <cell r="Q78" t="str">
            <v>DE</v>
          </cell>
          <cell r="R78">
            <v>267</v>
          </cell>
          <cell r="S78">
            <v>16</v>
          </cell>
          <cell r="T78">
            <v>560</v>
          </cell>
          <cell r="U78">
            <v>280</v>
          </cell>
          <cell r="W78">
            <v>181.29</v>
          </cell>
          <cell r="AD78" t="str">
            <v>Bayerischen Verwaltungsgericht in Würzburg 
Postfachanschrift: Postfach 11 02 65, 97029 Würzburg
Hausanschrift: Burkarderstraße 26, 97082 Würzburg</v>
          </cell>
          <cell r="AE78" t="str">
            <v>Unterfranken</v>
          </cell>
          <cell r="AJ78">
            <v>78</v>
          </cell>
        </row>
        <row r="79">
          <cell r="B79" t="str">
            <v>260912207_18813</v>
          </cell>
          <cell r="C79">
            <v>260912207</v>
          </cell>
          <cell r="D79">
            <v>18813</v>
          </cell>
          <cell r="E79">
            <v>188</v>
          </cell>
          <cell r="F79" t="str">
            <v>Nein</v>
          </cell>
          <cell r="G79" t="str">
            <v>COR-1-K9040-2472/2021-</v>
          </cell>
          <cell r="H79">
            <v>2472</v>
          </cell>
          <cell r="I79" t="str">
            <v>Feldafing</v>
          </cell>
          <cell r="J79">
            <v>82340</v>
          </cell>
          <cell r="K79" t="str">
            <v>Thomas-Mann-Str. 6</v>
          </cell>
          <cell r="L79" t="str">
            <v>Benedictus Krankenhaus Feldafing GmbH &amp; Co. KG</v>
          </cell>
          <cell r="M79" t="str">
            <v>FELBenedict</v>
          </cell>
          <cell r="N79" t="str">
            <v>Privat</v>
          </cell>
          <cell r="O79" t="str">
            <v>DE78 7002 0500 0009 8319 00</v>
          </cell>
          <cell r="P79" t="str">
            <v>BFSWDE33MUE</v>
          </cell>
          <cell r="Q79" t="str">
            <v>DE</v>
          </cell>
          <cell r="R79">
            <v>115</v>
          </cell>
          <cell r="S79">
            <v>0</v>
          </cell>
          <cell r="T79">
            <v>560</v>
          </cell>
          <cell r="U79">
            <v>280</v>
          </cell>
          <cell r="W79">
            <v>86</v>
          </cell>
          <cell r="AD79" t="str">
            <v>Bayerischen Verwaltungsgericht in München 
Postfachanschrift: Postfach 20 05 43, 80005 München
Hausanschrift: Bayerstraße 30, 80335 München</v>
          </cell>
          <cell r="AE79" t="str">
            <v>Oberbayern</v>
          </cell>
          <cell r="AJ79">
            <v>79</v>
          </cell>
        </row>
        <row r="80">
          <cell r="B80" t="str">
            <v>260940358_47401</v>
          </cell>
          <cell r="C80">
            <v>260940358</v>
          </cell>
          <cell r="D80">
            <v>47401</v>
          </cell>
          <cell r="E80">
            <v>474</v>
          </cell>
          <cell r="F80" t="str">
            <v>Ja</v>
          </cell>
          <cell r="G80" t="str">
            <v>COR-1-K9040-2473/2021-</v>
          </cell>
          <cell r="H80">
            <v>2473</v>
          </cell>
          <cell r="I80" t="str">
            <v>Forchheim</v>
          </cell>
          <cell r="J80">
            <v>91301</v>
          </cell>
          <cell r="K80" t="str">
            <v>Krankenhausstr. 10</v>
          </cell>
          <cell r="L80" t="str">
            <v>Klinikum Forchheim - Fränkische Schweiz gGmbH Standort Forchheim</v>
          </cell>
          <cell r="M80" t="str">
            <v>FORKlinik</v>
          </cell>
          <cell r="N80" t="str">
            <v>Kommunal</v>
          </cell>
          <cell r="O80" t="str">
            <v>DE25 7639 1000 0000 0003 88</v>
          </cell>
          <cell r="P80" t="str">
            <v>GENODEF1FOH</v>
          </cell>
          <cell r="Q80" t="str">
            <v>DE</v>
          </cell>
          <cell r="R80">
            <v>225</v>
          </cell>
          <cell r="S80">
            <v>8</v>
          </cell>
          <cell r="T80">
            <v>460</v>
          </cell>
          <cell r="U80">
            <v>280</v>
          </cell>
          <cell r="W80">
            <v>158.66999999999999</v>
          </cell>
          <cell r="AD80" t="str">
            <v>Bayerischen Verwaltungsgericht in Bayreuth 
Postfachanschrift: Postfach 11 03 21, 95422 Bayreuth 
Hausanschrift: Friedrichstraße 16, 95444 Bayreuth</v>
          </cell>
          <cell r="AE80" t="str">
            <v>Oberfranken</v>
          </cell>
          <cell r="AJ80">
            <v>80</v>
          </cell>
        </row>
        <row r="81">
          <cell r="B81" t="str">
            <v>260911273_17801</v>
          </cell>
          <cell r="C81">
            <v>260911273</v>
          </cell>
          <cell r="D81">
            <v>17801</v>
          </cell>
          <cell r="E81">
            <v>178</v>
          </cell>
          <cell r="F81" t="str">
            <v>Ja</v>
          </cell>
          <cell r="G81" t="str">
            <v>COR-1-K9040-2474/2021-</v>
          </cell>
          <cell r="H81">
            <v>2474</v>
          </cell>
          <cell r="I81" t="str">
            <v>Freising</v>
          </cell>
          <cell r="J81">
            <v>85354</v>
          </cell>
          <cell r="K81" t="str">
            <v>Alois-Steinecker-Str. 18</v>
          </cell>
          <cell r="L81" t="str">
            <v>Klinikum Freising GmbH</v>
          </cell>
          <cell r="M81" t="str">
            <v>FREISKlinik</v>
          </cell>
          <cell r="N81" t="str">
            <v>Kommunal</v>
          </cell>
          <cell r="O81" t="str">
            <v>DE80 7005 1003 0000 0040 44</v>
          </cell>
          <cell r="P81" t="str">
            <v>BYLADEM1FSI</v>
          </cell>
          <cell r="Q81" t="str">
            <v>DE</v>
          </cell>
          <cell r="R81">
            <v>363</v>
          </cell>
          <cell r="S81">
            <v>16</v>
          </cell>
          <cell r="T81">
            <v>460</v>
          </cell>
          <cell r="U81">
            <v>280</v>
          </cell>
          <cell r="W81">
            <v>250.11</v>
          </cell>
          <cell r="AD81" t="str">
            <v>Bayerischen Verwaltungsgericht in München 
Postfachanschrift: Postfach 20 05 43, 80005 München
Hausanschrift: Bayerstraße 30, 80335 München</v>
          </cell>
          <cell r="AE81" t="str">
            <v>Oberbayern</v>
          </cell>
          <cell r="AJ81">
            <v>81</v>
          </cell>
        </row>
        <row r="82">
          <cell r="B82" t="str">
            <v>260921231_27204</v>
          </cell>
          <cell r="C82">
            <v>260921231</v>
          </cell>
          <cell r="D82">
            <v>27204</v>
          </cell>
          <cell r="E82">
            <v>272</v>
          </cell>
          <cell r="F82" t="str">
            <v>Ja</v>
          </cell>
          <cell r="G82" t="str">
            <v>COR-1-K9040-2475/2021-</v>
          </cell>
          <cell r="H82">
            <v>2475</v>
          </cell>
          <cell r="I82" t="str">
            <v>Freyung</v>
          </cell>
          <cell r="J82">
            <v>94078</v>
          </cell>
          <cell r="K82" t="str">
            <v>Krankenhausstr. 6</v>
          </cell>
          <cell r="L82" t="str">
            <v>Kliniken Am Goldenen Steig gGmbH</v>
          </cell>
          <cell r="M82" t="str">
            <v>FREYAmgold</v>
          </cell>
          <cell r="N82" t="str">
            <v>Kommunal</v>
          </cell>
          <cell r="O82" t="str">
            <v>DE02 7405 1230 0000 0204 61</v>
          </cell>
          <cell r="P82" t="str">
            <v>BYLADEM1FRG</v>
          </cell>
          <cell r="Q82" t="str">
            <v>DE</v>
          </cell>
          <cell r="R82">
            <v>260</v>
          </cell>
          <cell r="T82">
            <v>560</v>
          </cell>
          <cell r="U82">
            <v>280</v>
          </cell>
          <cell r="W82">
            <v>217.01</v>
          </cell>
          <cell r="AD82" t="str">
            <v>Bayerischen Verwaltungsgericht in Regensburg
Postfachanschrift: Postfach 11 01 65, 93014 Regensburg
Hausanschrift: Haidplatz 1, 93047 Regensburg</v>
          </cell>
          <cell r="AE82" t="str">
            <v>Niederbayern</v>
          </cell>
          <cell r="AJ82">
            <v>82</v>
          </cell>
        </row>
        <row r="83">
          <cell r="B83" t="str">
            <v>260912332_18905</v>
          </cell>
          <cell r="C83">
            <v>260912332</v>
          </cell>
          <cell r="D83">
            <v>18905</v>
          </cell>
          <cell r="E83">
            <v>189</v>
          </cell>
          <cell r="F83" t="str">
            <v>Nein</v>
          </cell>
          <cell r="G83" t="str">
            <v>COR-1-K9040-2476/2021-</v>
          </cell>
          <cell r="H83">
            <v>2476</v>
          </cell>
          <cell r="I83" t="str">
            <v>Fridolfing</v>
          </cell>
          <cell r="J83">
            <v>83413</v>
          </cell>
          <cell r="K83" t="str">
            <v>Krankenhausstr. 1</v>
          </cell>
          <cell r="L83" t="str">
            <v>Salzachklinik Fridolfing</v>
          </cell>
          <cell r="M83" t="str">
            <v>FRIEDOSalz</v>
          </cell>
          <cell r="N83" t="str">
            <v>Kommunal</v>
          </cell>
          <cell r="O83" t="str">
            <v>DE77 7109 0000 0005 7149 58</v>
          </cell>
          <cell r="P83" t="str">
            <v>GENODEF1BGL</v>
          </cell>
          <cell r="Q83" t="str">
            <v>DE</v>
          </cell>
          <cell r="R83">
            <v>45</v>
          </cell>
          <cell r="S83">
            <v>0</v>
          </cell>
          <cell r="T83">
            <v>360</v>
          </cell>
          <cell r="U83">
            <v>280</v>
          </cell>
          <cell r="W83">
            <v>27.9</v>
          </cell>
          <cell r="AD83" t="str">
            <v>Bayerischen Verwaltungsgericht in München 
Postfachanschrift: Postfach 20 05 43, 80005 München
Hausanschrift: Bayerstraße 30, 80335 München</v>
          </cell>
          <cell r="AE83" t="str">
            <v>Oberbayern</v>
          </cell>
          <cell r="AJ83">
            <v>83</v>
          </cell>
        </row>
        <row r="84">
          <cell r="B84" t="str">
            <v>260970242_77102</v>
          </cell>
          <cell r="C84">
            <v>260970242</v>
          </cell>
          <cell r="D84">
            <v>77102</v>
          </cell>
          <cell r="E84">
            <v>771</v>
          </cell>
          <cell r="F84" t="str">
            <v>Ja</v>
          </cell>
          <cell r="G84" t="str">
            <v>COR-1-K9040-2477/2021-</v>
          </cell>
          <cell r="H84">
            <v>2477</v>
          </cell>
          <cell r="I84" t="str">
            <v>Friedberg</v>
          </cell>
          <cell r="J84">
            <v>86316</v>
          </cell>
          <cell r="K84" t="str">
            <v>Herrgottsruhstr. 3</v>
          </cell>
          <cell r="L84" t="str">
            <v>Krankenhaus Friedberg</v>
          </cell>
          <cell r="M84" t="str">
            <v>FRIFranken</v>
          </cell>
          <cell r="N84" t="str">
            <v>Kommunal</v>
          </cell>
          <cell r="O84" t="str">
            <v>DE26 7205 0000 0000 0092 25</v>
          </cell>
          <cell r="P84" t="str">
            <v>AUGSDE77XXX</v>
          </cell>
          <cell r="Q84" t="str">
            <v>DE</v>
          </cell>
          <cell r="R84">
            <v>180</v>
          </cell>
          <cell r="S84">
            <v>10</v>
          </cell>
          <cell r="T84">
            <v>560</v>
          </cell>
          <cell r="U84">
            <v>280</v>
          </cell>
          <cell r="W84">
            <v>118.34</v>
          </cell>
          <cell r="AD84" t="str">
            <v>Bayerischen Verwaltungsgericht in Augsburg
Postfachanschrift: Postfach 11 23 43, 86048 Augsburg
Hausanschrift: Kornhausgasse 4, 86152 Augsburg</v>
          </cell>
          <cell r="AE84" t="str">
            <v>Schwaben</v>
          </cell>
          <cell r="AJ84">
            <v>84</v>
          </cell>
        </row>
        <row r="85">
          <cell r="B85" t="str">
            <v>260911295_17901</v>
          </cell>
          <cell r="C85">
            <v>260911295</v>
          </cell>
          <cell r="D85">
            <v>17901</v>
          </cell>
          <cell r="E85">
            <v>179</v>
          </cell>
          <cell r="F85" t="str">
            <v>Ja</v>
          </cell>
          <cell r="G85" t="str">
            <v>COR-1-K9040-2478/2021-</v>
          </cell>
          <cell r="H85">
            <v>2478</v>
          </cell>
          <cell r="I85" t="str">
            <v xml:space="preserve">Fürstenfeldbruck </v>
          </cell>
          <cell r="J85">
            <v>82256</v>
          </cell>
          <cell r="K85" t="str">
            <v>Dachauer Str. 33</v>
          </cell>
          <cell r="L85" t="str">
            <v xml:space="preserve">Klinikum Fürstenfeldbruck </v>
          </cell>
          <cell r="M85" t="str">
            <v>FÜRSKlinik</v>
          </cell>
          <cell r="N85" t="str">
            <v>Kommunal</v>
          </cell>
          <cell r="O85" t="str">
            <v>DE84 7005 3070 0008 0049 05</v>
          </cell>
          <cell r="P85" t="str">
            <v>BYLADEM1FFB</v>
          </cell>
          <cell r="Q85" t="str">
            <v>DE</v>
          </cell>
          <cell r="R85">
            <v>380</v>
          </cell>
          <cell r="S85">
            <v>15</v>
          </cell>
          <cell r="T85">
            <v>560</v>
          </cell>
          <cell r="U85">
            <v>280</v>
          </cell>
          <cell r="W85">
            <v>268.8</v>
          </cell>
          <cell r="AD85" t="str">
            <v>Bayerischen Verwaltungsgericht in München 
Postfachanschrift: Postfach 20 05 43, 80005 München
Hausanschrift: Bayerstraße 30, 80335 München</v>
          </cell>
          <cell r="AE85" t="str">
            <v>Oberbayern</v>
          </cell>
          <cell r="AJ85">
            <v>85</v>
          </cell>
        </row>
        <row r="86">
          <cell r="B86" t="str">
            <v>260950077_56301</v>
          </cell>
          <cell r="C86">
            <v>260950077</v>
          </cell>
          <cell r="D86">
            <v>56301</v>
          </cell>
          <cell r="E86">
            <v>563</v>
          </cell>
          <cell r="F86" t="str">
            <v>Ja</v>
          </cell>
          <cell r="G86" t="str">
            <v>COR-1-K9040-2479/2021-</v>
          </cell>
          <cell r="H86">
            <v>2479</v>
          </cell>
          <cell r="I86" t="str">
            <v>Fürth</v>
          </cell>
          <cell r="J86">
            <v>90766</v>
          </cell>
          <cell r="K86" t="str">
            <v>Jakob-Henle-Str. 1</v>
          </cell>
          <cell r="L86" t="str">
            <v>Klinikum Fürth</v>
          </cell>
          <cell r="M86" t="str">
            <v>FÜRKlinikum</v>
          </cell>
          <cell r="N86" t="str">
            <v>Kommunal</v>
          </cell>
          <cell r="O86" t="str">
            <v>DE49 7625 0000 0000 2501 00</v>
          </cell>
          <cell r="P86" t="str">
            <v>BYLADEM1SFU</v>
          </cell>
          <cell r="Q86" t="str">
            <v>DE</v>
          </cell>
          <cell r="R86">
            <v>799</v>
          </cell>
          <cell r="S86">
            <v>38</v>
          </cell>
          <cell r="T86">
            <v>560</v>
          </cell>
          <cell r="U86">
            <v>190</v>
          </cell>
          <cell r="W86">
            <v>619.72</v>
          </cell>
          <cell r="AD86" t="str">
            <v>Bayerischen Verwaltungsgericht in Ansbach 
Postfachanschrift: Postfach 616, 91511 Ansbach
Hausanschrift: Promenade 24-28, 91522 Ansbach</v>
          </cell>
          <cell r="AE86" t="str">
            <v>Mittelfranken</v>
          </cell>
          <cell r="AJ86">
            <v>86</v>
          </cell>
        </row>
        <row r="87">
          <cell r="B87" t="str">
            <v>260950965_56304</v>
          </cell>
          <cell r="C87">
            <v>260950965</v>
          </cell>
          <cell r="D87">
            <v>56304</v>
          </cell>
          <cell r="E87">
            <v>563</v>
          </cell>
          <cell r="F87" t="str">
            <v>Ja</v>
          </cell>
          <cell r="G87" t="str">
            <v>COR-1-K9040-2480/2021-</v>
          </cell>
          <cell r="H87">
            <v>2480</v>
          </cell>
          <cell r="I87" t="str">
            <v>Fürth</v>
          </cell>
          <cell r="J87">
            <v>90763</v>
          </cell>
          <cell r="K87" t="str">
            <v>Europa-Allee 1</v>
          </cell>
          <cell r="L87" t="str">
            <v>Schön Klinik Nürnberg Fürth</v>
          </cell>
          <cell r="M87" t="str">
            <v>FÜRTSchön</v>
          </cell>
          <cell r="N87" t="str">
            <v>Privat</v>
          </cell>
          <cell r="O87" t="str">
            <v>DE90 7007 0010 0835 3005 00</v>
          </cell>
          <cell r="P87" t="str">
            <v>DEUTDEMMXXX</v>
          </cell>
          <cell r="Q87" t="str">
            <v>DE</v>
          </cell>
          <cell r="R87">
            <v>91</v>
          </cell>
          <cell r="S87">
            <v>6</v>
          </cell>
          <cell r="T87">
            <v>760</v>
          </cell>
          <cell r="U87">
            <v>280</v>
          </cell>
          <cell r="W87">
            <v>67.48</v>
          </cell>
          <cell r="AD87" t="str">
            <v>Bayerischen Verwaltungsgericht in Ansbach 
Postfachanschrift: Postfach 616, 91511 Ansbach
Hausanschrift: Promenade 24-28, 91522 Ansbach</v>
          </cell>
          <cell r="AE87" t="str">
            <v>Mittelfranken</v>
          </cell>
          <cell r="AJ87">
            <v>87</v>
          </cell>
        </row>
        <row r="88">
          <cell r="B88" t="str">
            <v>260970890_77701</v>
          </cell>
          <cell r="C88">
            <v>260970890</v>
          </cell>
          <cell r="D88">
            <v>77701</v>
          </cell>
          <cell r="E88">
            <v>777</v>
          </cell>
          <cell r="F88" t="str">
            <v>Ja</v>
          </cell>
          <cell r="G88" t="str">
            <v>COR-1-K9040-2481/2021-</v>
          </cell>
          <cell r="H88">
            <v>2481</v>
          </cell>
          <cell r="I88" t="str">
            <v>Füssen</v>
          </cell>
          <cell r="J88">
            <v>87629</v>
          </cell>
          <cell r="K88" t="str">
            <v>Stadtbleiche 1</v>
          </cell>
          <cell r="L88" t="str">
            <v>Kliniken Ostallgäu - Klinik Füssen</v>
          </cell>
          <cell r="M88" t="str">
            <v>FÜSKliniken</v>
          </cell>
          <cell r="N88" t="str">
            <v>Kommunal</v>
          </cell>
          <cell r="O88" t="str">
            <v>DE73 7345 0000 0010 0481 22</v>
          </cell>
          <cell r="P88" t="str">
            <v>BYLADEM1KFB</v>
          </cell>
          <cell r="Q88" t="str">
            <v>DE</v>
          </cell>
          <cell r="R88">
            <v>120</v>
          </cell>
          <cell r="S88">
            <v>7</v>
          </cell>
          <cell r="T88">
            <v>560</v>
          </cell>
          <cell r="U88">
            <v>280</v>
          </cell>
          <cell r="W88">
            <v>77.12</v>
          </cell>
          <cell r="AD88" t="str">
            <v>Bayerischen Verwaltungsgericht in Augsburg
Postfachanschrift: Postfach 11 23 43, 86048 Augsburg
Hausanschrift: Kornhausgasse 4, 86152 Augsburg</v>
          </cell>
          <cell r="AE88" t="str">
            <v>Schwaben</v>
          </cell>
          <cell r="AJ88">
            <v>88</v>
          </cell>
        </row>
        <row r="89">
          <cell r="B89" t="str">
            <v>260911320_18001</v>
          </cell>
          <cell r="C89">
            <v>260911320</v>
          </cell>
          <cell r="D89">
            <v>18001</v>
          </cell>
          <cell r="E89">
            <v>180</v>
          </cell>
          <cell r="F89" t="str">
            <v>Ja</v>
          </cell>
          <cell r="G89" t="str">
            <v>COR-1-K9040-2482/2021-</v>
          </cell>
          <cell r="H89">
            <v>2482</v>
          </cell>
          <cell r="I89" t="str">
            <v>Garmisch-Partenkirchen</v>
          </cell>
          <cell r="J89">
            <v>82467</v>
          </cell>
          <cell r="K89" t="str">
            <v>Auenstr. 6</v>
          </cell>
          <cell r="L89" t="str">
            <v>Klinikum Garmisch-Partenkirchen GmbH</v>
          </cell>
          <cell r="M89" t="str">
            <v>GARKlinikum</v>
          </cell>
          <cell r="N89" t="str">
            <v>Kommunal</v>
          </cell>
          <cell r="O89" t="str">
            <v>DE13 7007 0010 0972 6696 00</v>
          </cell>
          <cell r="P89" t="str">
            <v>DEUTDEMMXXX</v>
          </cell>
          <cell r="Q89" t="str">
            <v>DE</v>
          </cell>
          <cell r="R89">
            <v>497</v>
          </cell>
          <cell r="S89">
            <v>31</v>
          </cell>
          <cell r="T89">
            <v>560</v>
          </cell>
          <cell r="U89">
            <v>280</v>
          </cell>
          <cell r="W89">
            <v>377.29999999999995</v>
          </cell>
          <cell r="AD89" t="str">
            <v>Bayerischen Verwaltungsgericht in München 
Postfachanschrift: Postfach 20 05 43, 80005 München
Hausanschrift: Bayerstraße 30, 80335 München</v>
          </cell>
          <cell r="AE89" t="str">
            <v>Oberbayern</v>
          </cell>
          <cell r="AJ89">
            <v>89</v>
          </cell>
        </row>
        <row r="90">
          <cell r="B90" t="str">
            <v>260913845_18811</v>
          </cell>
          <cell r="C90">
            <v>260913845</v>
          </cell>
          <cell r="D90">
            <v>18811</v>
          </cell>
          <cell r="E90">
            <v>188</v>
          </cell>
          <cell r="F90" t="str">
            <v>Ja</v>
          </cell>
          <cell r="G90" t="str">
            <v>COR-1-K9040-2484/2021-</v>
          </cell>
          <cell r="H90">
            <v>2484</v>
          </cell>
          <cell r="I90" t="str">
            <v>Gauting</v>
          </cell>
          <cell r="J90">
            <v>82131</v>
          </cell>
          <cell r="K90" t="str">
            <v>Robert-Koch-Allee 2</v>
          </cell>
          <cell r="L90" t="str">
            <v>Asklepios Klinik Gauting</v>
          </cell>
          <cell r="M90" t="str">
            <v>GAUAsklepios</v>
          </cell>
          <cell r="N90" t="str">
            <v>Privat</v>
          </cell>
          <cell r="O90" t="str">
            <v>DE39 5008 0000 0097 7214 00</v>
          </cell>
          <cell r="P90" t="str">
            <v>DRESDEFFXXX</v>
          </cell>
          <cell r="Q90" t="str">
            <v>DE</v>
          </cell>
          <cell r="R90">
            <v>250</v>
          </cell>
          <cell r="S90">
            <v>10</v>
          </cell>
          <cell r="T90">
            <v>560</v>
          </cell>
          <cell r="U90">
            <v>280</v>
          </cell>
          <cell r="W90">
            <v>147.79</v>
          </cell>
          <cell r="AC90" t="str">
            <v>x</v>
          </cell>
          <cell r="AD90" t="str">
            <v>Bayerischen Verwaltungsgericht in München 
Postfachanschrift: Postfach 20 05 43, 80005 München
Hausanschrift: Bayerstraße 30, 80335 München</v>
          </cell>
          <cell r="AE90" t="str">
            <v>Oberbayern</v>
          </cell>
          <cell r="AJ90">
            <v>90</v>
          </cell>
        </row>
        <row r="91">
          <cell r="B91" t="str">
            <v>260960774_67801</v>
          </cell>
          <cell r="C91">
            <v>260960774</v>
          </cell>
          <cell r="D91">
            <v>67801</v>
          </cell>
          <cell r="E91">
            <v>678</v>
          </cell>
          <cell r="F91" t="str">
            <v>Ja</v>
          </cell>
          <cell r="G91" t="str">
            <v>COR-1-K9040-2485/2021-</v>
          </cell>
          <cell r="H91">
            <v>2485</v>
          </cell>
          <cell r="I91" t="str">
            <v>Gerolzhofen</v>
          </cell>
          <cell r="J91">
            <v>97447</v>
          </cell>
          <cell r="K91" t="str">
            <v>Dingolshäuser Str. 5</v>
          </cell>
          <cell r="L91" t="str">
            <v>Geomed-Kreisklinik</v>
          </cell>
          <cell r="M91" t="str">
            <v>GEROKreiskl</v>
          </cell>
          <cell r="N91" t="str">
            <v>Kommunal</v>
          </cell>
          <cell r="O91" t="str">
            <v>DE02 7935 0101 0000 1218 97</v>
          </cell>
          <cell r="P91" t="str">
            <v>BYLADEM1KSW</v>
          </cell>
          <cell r="Q91" t="str">
            <v>DE</v>
          </cell>
          <cell r="R91">
            <v>95</v>
          </cell>
          <cell r="S91">
            <v>4</v>
          </cell>
          <cell r="T91">
            <v>460</v>
          </cell>
          <cell r="U91">
            <v>280</v>
          </cell>
          <cell r="W91">
            <v>70.06</v>
          </cell>
          <cell r="AD91" t="str">
            <v>Bayerischen Verwaltungsgericht in Würzburg 
Postfachanschrift: Postfach 11 02 65, 97029 Würzburg
Hausanschrift: Burkarderstraße 26, 97082 Würzburg</v>
          </cell>
          <cell r="AE91" t="str">
            <v>Unterfranken</v>
          </cell>
          <cell r="AJ91">
            <v>91</v>
          </cell>
        </row>
        <row r="92">
          <cell r="B92" t="str">
            <v>260961560_67805</v>
          </cell>
          <cell r="C92">
            <v>260961560</v>
          </cell>
          <cell r="D92">
            <v>67805</v>
          </cell>
          <cell r="E92">
            <v>678</v>
          </cell>
          <cell r="F92" t="str">
            <v>Nein</v>
          </cell>
          <cell r="G92" t="str">
            <v>COR-1-K9040-2486/2021-</v>
          </cell>
          <cell r="H92">
            <v>2486</v>
          </cell>
          <cell r="I92" t="str">
            <v>Gerolzhofen</v>
          </cell>
          <cell r="J92">
            <v>97447</v>
          </cell>
          <cell r="K92" t="str">
            <v>Dingolshäuser Str. 5</v>
          </cell>
          <cell r="L92" t="str">
            <v>Augenklinik Gerolzhofen</v>
          </cell>
          <cell r="M92" t="str">
            <v>GERAugen</v>
          </cell>
          <cell r="N92" t="str">
            <v>Privat</v>
          </cell>
          <cell r="O92" t="str">
            <v>DE09 5006 0400 0100 1380 19</v>
          </cell>
          <cell r="P92" t="str">
            <v>GENODEFFXXX</v>
          </cell>
          <cell r="Q92" t="str">
            <v>DE</v>
          </cell>
          <cell r="R92">
            <v>7</v>
          </cell>
          <cell r="T92">
            <v>560</v>
          </cell>
          <cell r="U92">
            <v>280</v>
          </cell>
          <cell r="AD92" t="str">
            <v>Bayerischen Verwaltungsgericht in Würzburg 
Postfachanschrift: Postfach 11 02 65, 97029 Würzburg
Hausanschrift: Burkarderstraße 26, 97082 Würzburg</v>
          </cell>
          <cell r="AE92" t="str">
            <v>Unterfranken</v>
          </cell>
          <cell r="AJ92">
            <v>92</v>
          </cell>
        </row>
        <row r="93">
          <cell r="B93" t="str">
            <v>260911774_18401</v>
          </cell>
          <cell r="C93">
            <v>260911774</v>
          </cell>
          <cell r="D93">
            <v>18401</v>
          </cell>
          <cell r="E93">
            <v>184</v>
          </cell>
          <cell r="F93" t="str">
            <v>Nein</v>
          </cell>
          <cell r="G93" t="str">
            <v>COR-1-K9040-2487/2021-</v>
          </cell>
          <cell r="H93">
            <v>2487</v>
          </cell>
          <cell r="I93" t="str">
            <v>Gräfelfing</v>
          </cell>
          <cell r="J93">
            <v>82166</v>
          </cell>
          <cell r="K93" t="str">
            <v>Waldstraße 7</v>
          </cell>
          <cell r="L93" t="str">
            <v>WolfartKlinik</v>
          </cell>
          <cell r="M93" t="str">
            <v>GRÄWolfart</v>
          </cell>
          <cell r="N93" t="str">
            <v>Privat</v>
          </cell>
          <cell r="O93" t="str">
            <v>DE36 7025 0150 0022 5816 80</v>
          </cell>
          <cell r="P93" t="str">
            <v>BYLADEM1KMS</v>
          </cell>
          <cell r="Q93" t="str">
            <v>DE</v>
          </cell>
          <cell r="R93">
            <v>105</v>
          </cell>
          <cell r="S93">
            <v>8</v>
          </cell>
          <cell r="T93">
            <v>760</v>
          </cell>
          <cell r="U93">
            <v>280</v>
          </cell>
          <cell r="W93">
            <v>80.78</v>
          </cell>
          <cell r="AD93" t="str">
            <v>Bayerischen Verwaltungsgericht in München 
Postfachanschrift: Postfach 20 05 43, 80005 München
Hausanschrift: Bayerstraße 30, 80335 München</v>
          </cell>
          <cell r="AE93" t="str">
            <v>Oberbayern</v>
          </cell>
          <cell r="AJ93">
            <v>93</v>
          </cell>
        </row>
        <row r="94">
          <cell r="B94" t="str">
            <v>260970468_77406</v>
          </cell>
          <cell r="C94">
            <v>260970468</v>
          </cell>
          <cell r="D94">
            <v>77406</v>
          </cell>
          <cell r="E94">
            <v>774</v>
          </cell>
          <cell r="F94" t="str">
            <v>Ja</v>
          </cell>
          <cell r="G94" t="str">
            <v>COR-1-K9040-2488/2021-</v>
          </cell>
          <cell r="H94">
            <v>2488</v>
          </cell>
          <cell r="I94" t="str">
            <v>Günzburg</v>
          </cell>
          <cell r="J94">
            <v>89312</v>
          </cell>
          <cell r="K94" t="str">
            <v>Lindenallee 2</v>
          </cell>
          <cell r="L94" t="str">
            <v>Bezirkskrankenhaus Günzburg</v>
          </cell>
          <cell r="M94" t="str">
            <v>GÜNBezirk</v>
          </cell>
          <cell r="N94" t="str">
            <v>Kommunal</v>
          </cell>
          <cell r="O94" t="str">
            <v>DE55 7205 1840 0240 0000 42</v>
          </cell>
          <cell r="P94" t="str">
            <v>BYLADEM1GZK</v>
          </cell>
          <cell r="Q94" t="str">
            <v>DE</v>
          </cell>
          <cell r="R94">
            <v>424</v>
          </cell>
          <cell r="S94">
            <v>21</v>
          </cell>
          <cell r="T94">
            <v>760</v>
          </cell>
          <cell r="U94">
            <v>280</v>
          </cell>
          <cell r="W94">
            <v>94.07</v>
          </cell>
          <cell r="AD94" t="str">
            <v>Bayerischen Verwaltungsgericht in Augsburg
Postfachanschrift: Postfach 11 23 43, 86048 Augsburg
Hausanschrift: Kornhausgasse 4, 86152 Augsburg</v>
          </cell>
          <cell r="AE94" t="str">
            <v>Schwaben</v>
          </cell>
          <cell r="AJ94">
            <v>94</v>
          </cell>
        </row>
        <row r="95">
          <cell r="B95" t="str">
            <v>260970457_77401</v>
          </cell>
          <cell r="C95">
            <v>260970457</v>
          </cell>
          <cell r="D95">
            <v>77401</v>
          </cell>
          <cell r="E95">
            <v>774</v>
          </cell>
          <cell r="F95" t="str">
            <v>Ja</v>
          </cell>
          <cell r="G95" t="str">
            <v>COR-1-K9040-2489/2021-</v>
          </cell>
          <cell r="H95">
            <v>2489</v>
          </cell>
          <cell r="I95" t="str">
            <v>Günzburg</v>
          </cell>
          <cell r="J95">
            <v>89312</v>
          </cell>
          <cell r="K95" t="str">
            <v>Lindenallee 1</v>
          </cell>
          <cell r="L95" t="str">
            <v>Kreisklinik Günzburg</v>
          </cell>
          <cell r="M95" t="str">
            <v>GÜNKreiskl</v>
          </cell>
          <cell r="N95" t="str">
            <v>Kommunal</v>
          </cell>
          <cell r="O95" t="str">
            <v>DE32 7205 1840 0240 0008 44</v>
          </cell>
          <cell r="P95" t="str">
            <v>BYLADEM1GZK</v>
          </cell>
          <cell r="Q95" t="str">
            <v>DE</v>
          </cell>
          <cell r="R95">
            <v>240</v>
          </cell>
          <cell r="S95">
            <v>12</v>
          </cell>
          <cell r="T95">
            <v>560</v>
          </cell>
          <cell r="U95">
            <v>280</v>
          </cell>
          <cell r="W95">
            <v>167.02</v>
          </cell>
          <cell r="AD95" t="str">
            <v>Bayerischen Verwaltungsgericht in Augsburg
Postfachanschrift: Postfach 11 23 43, 86048 Augsburg
Hausanschrift: Kornhausgasse 4, 86152 Augsburg</v>
          </cell>
          <cell r="AE95" t="str">
            <v>Schwaben</v>
          </cell>
          <cell r="AJ95">
            <v>95</v>
          </cell>
        </row>
        <row r="96">
          <cell r="B96" t="str">
            <v>260950523_57705</v>
          </cell>
          <cell r="C96">
            <v>260950523</v>
          </cell>
          <cell r="D96">
            <v>57705</v>
          </cell>
          <cell r="E96">
            <v>577</v>
          </cell>
          <cell r="F96" t="str">
            <v>Ja</v>
          </cell>
          <cell r="G96" t="str">
            <v>COR-1-K9040-2490/2021-</v>
          </cell>
          <cell r="H96">
            <v>2490</v>
          </cell>
          <cell r="I96" t="str">
            <v>Gunzenhausen</v>
          </cell>
          <cell r="J96">
            <v>91710</v>
          </cell>
          <cell r="K96" t="str">
            <v>Albert-Schweitzer-Str. 90</v>
          </cell>
          <cell r="L96" t="str">
            <v>Klinikum Altmühlfranken Gunzenhausen</v>
          </cell>
          <cell r="M96" t="str">
            <v>GUNAltmühlfranken</v>
          </cell>
          <cell r="N96" t="str">
            <v>Kommunal</v>
          </cell>
          <cell r="O96" t="str">
            <v>DE16 7655 1540 0000 1082 66</v>
          </cell>
          <cell r="P96" t="str">
            <v>BYLADEM1GUN</v>
          </cell>
          <cell r="Q96" t="str">
            <v>DE</v>
          </cell>
          <cell r="R96">
            <v>190</v>
          </cell>
          <cell r="S96">
            <v>8</v>
          </cell>
          <cell r="T96">
            <v>560</v>
          </cell>
          <cell r="U96">
            <v>280</v>
          </cell>
          <cell r="W96">
            <v>130.51</v>
          </cell>
          <cell r="AD96" t="str">
            <v>Bayerischen Verwaltungsgericht in Ansbach 
Postfachanschrift: Postfach 616, 91511 Ansbach
Hausanschrift: Promenade 24-28, 91522 Ansbach</v>
          </cell>
          <cell r="AE96" t="str">
            <v>Mittelfranken</v>
          </cell>
          <cell r="AJ96">
            <v>96</v>
          </cell>
        </row>
        <row r="97">
          <cell r="B97" t="str">
            <v>260911809_16251</v>
          </cell>
          <cell r="C97">
            <v>260911809</v>
          </cell>
          <cell r="D97">
            <v>16251</v>
          </cell>
          <cell r="E97">
            <v>162</v>
          </cell>
          <cell r="F97" t="str">
            <v>Ja</v>
          </cell>
          <cell r="G97" t="str">
            <v>COR-1-K9040-2491/2021-</v>
          </cell>
          <cell r="H97">
            <v>2491</v>
          </cell>
          <cell r="I97" t="str">
            <v>Haar</v>
          </cell>
          <cell r="J97">
            <v>85540</v>
          </cell>
          <cell r="K97" t="str">
            <v>Vockestr. 72</v>
          </cell>
          <cell r="L97" t="str">
            <v>kbo-ISAR-Amper-Klinikum</v>
          </cell>
          <cell r="M97" t="str">
            <v>HAARKbo</v>
          </cell>
          <cell r="N97" t="str">
            <v>Kommunal</v>
          </cell>
          <cell r="O97" t="str">
            <v>DE95 7025 0150 0080 3200 62</v>
          </cell>
          <cell r="P97" t="str">
            <v>BYLADEM1KMS</v>
          </cell>
          <cell r="Q97" t="str">
            <v>DE</v>
          </cell>
          <cell r="R97">
            <v>1187</v>
          </cell>
          <cell r="S97">
            <v>9</v>
          </cell>
          <cell r="T97">
            <v>660</v>
          </cell>
          <cell r="U97">
            <v>280</v>
          </cell>
          <cell r="W97">
            <v>37</v>
          </cell>
          <cell r="AD97" t="str">
            <v>Bayerischen Verwaltungsgericht in München 
Postfachanschrift: Postfach 20 05 43, 80005 München
Hausanschrift: Bayerstraße 30, 80335 München</v>
          </cell>
          <cell r="AE97" t="str">
            <v>Oberbayern</v>
          </cell>
          <cell r="AJ97">
            <v>97</v>
          </cell>
        </row>
        <row r="98">
          <cell r="B98" t="str">
            <v>260960547_67401</v>
          </cell>
          <cell r="C98">
            <v>260960547</v>
          </cell>
          <cell r="D98">
            <v>67401</v>
          </cell>
          <cell r="E98">
            <v>674</v>
          </cell>
          <cell r="F98" t="str">
            <v>Ja</v>
          </cell>
          <cell r="G98" t="str">
            <v>COR-1-K9040-2492/2021-</v>
          </cell>
          <cell r="H98">
            <v>2492</v>
          </cell>
          <cell r="I98" t="str">
            <v>Haßfurt</v>
          </cell>
          <cell r="J98">
            <v>97437</v>
          </cell>
          <cell r="K98" t="str">
            <v>Hofheimer Str. 69</v>
          </cell>
          <cell r="L98" t="str">
            <v>Haßberg-Kliniken</v>
          </cell>
          <cell r="M98" t="str">
            <v>HASSKlinik</v>
          </cell>
          <cell r="N98" t="str">
            <v>Kommunal</v>
          </cell>
          <cell r="O98" t="str">
            <v>DE65 7935 0101 0190 0079 63</v>
          </cell>
          <cell r="P98" t="str">
            <v>BYLADEM1KSW</v>
          </cell>
          <cell r="Q98" t="str">
            <v>DE</v>
          </cell>
          <cell r="R98">
            <v>220</v>
          </cell>
          <cell r="S98">
            <v>10</v>
          </cell>
          <cell r="T98">
            <v>460</v>
          </cell>
          <cell r="U98">
            <v>280</v>
          </cell>
          <cell r="W98">
            <v>138</v>
          </cell>
          <cell r="X98">
            <v>162.15</v>
          </cell>
          <cell r="AD98" t="str">
            <v>Bayerischen Verwaltungsgericht in Würzburg 
Postfachanschrift: Postfach 11 02 65, 97029 Würzburg
Hausanschrift: Burkarderstraße 26, 97082 Würzburg</v>
          </cell>
          <cell r="AE98" t="str">
            <v>Unterfranken</v>
          </cell>
          <cell r="AF98" t="str">
            <v>Reduzierung RW ab 1.1.22 wg. Schließung Betten Haus Ebern - E-Mail J. Leisentritt 10.5.22 / R. Weiß 10.5.22 / DoHo 10.5.22</v>
          </cell>
          <cell r="AJ98">
            <v>98</v>
          </cell>
        </row>
        <row r="99">
          <cell r="B99" t="str">
            <v>260913798_18201</v>
          </cell>
          <cell r="C99">
            <v>260913798</v>
          </cell>
          <cell r="D99">
            <v>18201</v>
          </cell>
          <cell r="E99">
            <v>182</v>
          </cell>
          <cell r="F99" t="str">
            <v>Ja</v>
          </cell>
          <cell r="G99" t="str">
            <v>COR-1-K9040-2493/2021-</v>
          </cell>
          <cell r="H99">
            <v>2493</v>
          </cell>
          <cell r="I99" t="str">
            <v>Hausham</v>
          </cell>
          <cell r="J99">
            <v>83734</v>
          </cell>
          <cell r="K99" t="str">
            <v>Norbert-Kerkel-Platz</v>
          </cell>
          <cell r="L99" t="str">
            <v>Krankenhaus Agatharied GmbH</v>
          </cell>
          <cell r="M99" t="str">
            <v>HAUAgatha</v>
          </cell>
          <cell r="N99" t="str">
            <v>Kommunal</v>
          </cell>
          <cell r="O99" t="str">
            <v>DE72 7115 2570 0430 2063 00</v>
          </cell>
          <cell r="P99" t="str">
            <v>BYLADEM1MIB</v>
          </cell>
          <cell r="Q99" t="str">
            <v>DE</v>
          </cell>
          <cell r="R99">
            <v>350</v>
          </cell>
          <cell r="S99">
            <v>14</v>
          </cell>
          <cell r="T99">
            <v>560</v>
          </cell>
          <cell r="U99">
            <v>280</v>
          </cell>
          <cell r="W99">
            <v>287.56</v>
          </cell>
          <cell r="AD99" t="str">
            <v>Bayerischen Verwaltungsgericht in München 
Postfachanschrift: Postfach 20 05 43, 80005 München
Hausanschrift: Bayerstraße 30, 80335 München</v>
          </cell>
          <cell r="AE99" t="str">
            <v>Oberbayern</v>
          </cell>
          <cell r="AJ99">
            <v>99</v>
          </cell>
        </row>
        <row r="100">
          <cell r="B100" t="str">
            <v>260912230_18803</v>
          </cell>
          <cell r="C100">
            <v>260912230</v>
          </cell>
          <cell r="D100">
            <v>18803</v>
          </cell>
          <cell r="E100">
            <v>188</v>
          </cell>
          <cell r="F100" t="str">
            <v>Ja</v>
          </cell>
          <cell r="G100" t="str">
            <v>COR-1-K9040-2494/2021-</v>
          </cell>
          <cell r="H100">
            <v>2494</v>
          </cell>
          <cell r="I100" t="str">
            <v>Herrsching</v>
          </cell>
          <cell r="J100">
            <v>82211</v>
          </cell>
          <cell r="K100" t="str">
            <v>Seestr. 43</v>
          </cell>
          <cell r="L100" t="str">
            <v>Privatklinik Dr. Schindlbeck</v>
          </cell>
          <cell r="M100" t="str">
            <v>HERRPrivat</v>
          </cell>
          <cell r="N100" t="str">
            <v>Privat</v>
          </cell>
          <cell r="O100" t="str">
            <v>DE89 7025 0150 0430 3614 51</v>
          </cell>
          <cell r="P100" t="str">
            <v>BYLADEM1KMS</v>
          </cell>
          <cell r="Q100" t="str">
            <v>DE</v>
          </cell>
          <cell r="R100">
            <v>126</v>
          </cell>
          <cell r="S100">
            <v>6</v>
          </cell>
          <cell r="T100">
            <v>360</v>
          </cell>
          <cell r="U100">
            <v>280</v>
          </cell>
          <cell r="W100">
            <v>0</v>
          </cell>
          <cell r="X100">
            <v>86.53</v>
          </cell>
          <cell r="AD100" t="str">
            <v>Bayerischen Verwaltungsgericht in München 
Postfachanschrift: Postfach 20 05 43, 80005 München
Hausanschrift: Bayerstraße 30, 80335 München</v>
          </cell>
          <cell r="AE100" t="str">
            <v>Oberbayern</v>
          </cell>
          <cell r="AF100" t="str">
            <v>Standort Seefeld und Herrsching ab 1.1.22 werden unter Seefeld vereint - E-Mail I. Lammel 14.2.22 / S. Dietl 15.2.22 / DoHo</v>
          </cell>
          <cell r="AJ100">
            <v>100</v>
          </cell>
        </row>
        <row r="101">
          <cell r="B101" t="str">
            <v>260950794_57409</v>
          </cell>
          <cell r="C101">
            <v>260950794</v>
          </cell>
          <cell r="D101">
            <v>57409</v>
          </cell>
          <cell r="E101">
            <v>574</v>
          </cell>
          <cell r="F101" t="str">
            <v>Nein</v>
          </cell>
          <cell r="G101" t="str">
            <v>COR-1-K9040-2495/2021-</v>
          </cell>
          <cell r="H101">
            <v>2495</v>
          </cell>
          <cell r="I101" t="str">
            <v>Hersbruck</v>
          </cell>
          <cell r="J101">
            <v>91217</v>
          </cell>
          <cell r="K101" t="str">
            <v>Mühlstr. 31</v>
          </cell>
          <cell r="L101" t="str">
            <v xml:space="preserve">PsoriSol Hautklinik GmbH </v>
          </cell>
          <cell r="M101" t="str">
            <v>HERSPsori</v>
          </cell>
          <cell r="N101" t="str">
            <v>Privat</v>
          </cell>
          <cell r="O101" t="str">
            <v>DE41 7606 1482 0000 0051 00</v>
          </cell>
          <cell r="P101" t="str">
            <v>GENODEF1HSB</v>
          </cell>
          <cell r="Q101" t="str">
            <v>DE</v>
          </cell>
          <cell r="R101">
            <v>150</v>
          </cell>
          <cell r="S101">
            <v>0</v>
          </cell>
          <cell r="T101">
            <v>360</v>
          </cell>
          <cell r="U101">
            <v>280</v>
          </cell>
          <cell r="W101">
            <v>94.19</v>
          </cell>
          <cell r="AD101" t="str">
            <v>Bayerischen Verwaltungsgericht in Ansbach 
Postfachanschrift: Postfach 616, 91511 Ansbach
Hausanschrift: Promenade 24-28, 91522 Ansbach</v>
          </cell>
          <cell r="AE101" t="str">
            <v>Mittelfranken</v>
          </cell>
          <cell r="AJ101">
            <v>101</v>
          </cell>
        </row>
        <row r="102">
          <cell r="B102" t="str">
            <v>260950921_57202</v>
          </cell>
          <cell r="C102">
            <v>260950921</v>
          </cell>
          <cell r="D102">
            <v>57202</v>
          </cell>
          <cell r="E102">
            <v>572</v>
          </cell>
          <cell r="F102" t="str">
            <v>Nein</v>
          </cell>
          <cell r="G102" t="str">
            <v>COR-1-K9040-2496/2021-</v>
          </cell>
          <cell r="H102">
            <v>2496</v>
          </cell>
          <cell r="I102" t="str">
            <v>Herzogenaurach</v>
          </cell>
          <cell r="J102">
            <v>91074</v>
          </cell>
          <cell r="K102" t="str">
            <v>In der Reuth 1</v>
          </cell>
          <cell r="L102" t="str">
            <v>m&amp;i Fachklinik Herzogenaurach</v>
          </cell>
          <cell r="M102" t="str">
            <v>HERZm&amp;i</v>
          </cell>
          <cell r="N102" t="str">
            <v>Privat</v>
          </cell>
          <cell r="O102" t="str">
            <v>DE43 7332 0073 0025 1150 15</v>
          </cell>
          <cell r="P102" t="str">
            <v>HYVEDEMM428</v>
          </cell>
          <cell r="Q102" t="str">
            <v>DE</v>
          </cell>
          <cell r="R102">
            <v>58</v>
          </cell>
          <cell r="S102">
            <v>0</v>
          </cell>
          <cell r="T102">
            <v>360</v>
          </cell>
          <cell r="U102">
            <v>280</v>
          </cell>
          <cell r="W102">
            <v>47.09</v>
          </cell>
          <cell r="AD102" t="str">
            <v>Bayerischen Verwaltungsgericht in Ansbach 
Postfachanschrift: Postfach 616, 91511 Ansbach
Hausanschrift: Promenade 24-28, 91522 Ansbach</v>
          </cell>
          <cell r="AE102" t="str">
            <v>Mittelfranken</v>
          </cell>
          <cell r="AJ102">
            <v>102</v>
          </cell>
        </row>
        <row r="103">
          <cell r="B103" t="str">
            <v>260950306_57201</v>
          </cell>
          <cell r="C103">
            <v>260950306</v>
          </cell>
          <cell r="D103">
            <v>57201</v>
          </cell>
          <cell r="E103">
            <v>572</v>
          </cell>
          <cell r="F103" t="str">
            <v>Ja</v>
          </cell>
          <cell r="G103" t="str">
            <v>COR-1-K9040-2497/2021-</v>
          </cell>
          <cell r="H103">
            <v>2497</v>
          </cell>
          <cell r="I103" t="str">
            <v>Höchstadt a.d. Aisch</v>
          </cell>
          <cell r="J103">
            <v>91315</v>
          </cell>
          <cell r="K103" t="str">
            <v>Spitalstr. 5</v>
          </cell>
          <cell r="L103" t="str">
            <v>Kreiskrankenhaus St. Anna</v>
          </cell>
          <cell r="M103" t="str">
            <v>HÖCHKreis</v>
          </cell>
          <cell r="N103" t="str">
            <v>Kommunal</v>
          </cell>
          <cell r="O103" t="str">
            <v>DE16 7635 0000 0430 0075 00</v>
          </cell>
          <cell r="P103" t="str">
            <v>BYLADEM1ERH</v>
          </cell>
          <cell r="Q103" t="str">
            <v>DE</v>
          </cell>
          <cell r="R103">
            <v>80</v>
          </cell>
          <cell r="S103">
            <v>4</v>
          </cell>
          <cell r="T103">
            <v>460</v>
          </cell>
          <cell r="U103">
            <v>280</v>
          </cell>
          <cell r="W103">
            <v>48.33</v>
          </cell>
          <cell r="AD103" t="str">
            <v>Bayerischen Verwaltungsgericht in Ansbach 
Postfachanschrift: Postfach 616, 91511 Ansbach
Hausanschrift: Promenade 24-28, 91522 Ansbach</v>
          </cell>
          <cell r="AE103" t="str">
            <v>Mittelfranken</v>
          </cell>
          <cell r="AJ103">
            <v>103</v>
          </cell>
        </row>
        <row r="104">
          <cell r="B104" t="str">
            <v>260940198_46401</v>
          </cell>
          <cell r="C104">
            <v>260940198</v>
          </cell>
          <cell r="D104">
            <v>46401</v>
          </cell>
          <cell r="E104">
            <v>464</v>
          </cell>
          <cell r="F104" t="str">
            <v>Ja</v>
          </cell>
          <cell r="G104" t="str">
            <v>COR-1-K9040-2498/2021-</v>
          </cell>
          <cell r="H104">
            <v>2498</v>
          </cell>
          <cell r="I104" t="str">
            <v>Hof / Saale</v>
          </cell>
          <cell r="J104">
            <v>95032</v>
          </cell>
          <cell r="K104" t="str">
            <v>Eppenreuther Straße 9</v>
          </cell>
          <cell r="L104" t="str">
            <v>Sana Klinikum Hof GmbH</v>
          </cell>
          <cell r="M104" t="str">
            <v>HOFSana</v>
          </cell>
          <cell r="N104" t="str">
            <v>Privat</v>
          </cell>
          <cell r="O104" t="str">
            <v>DE82 7004 0041 0547 0083 00</v>
          </cell>
          <cell r="P104" t="str">
            <v>COBADEFFXXX</v>
          </cell>
          <cell r="Q104" t="str">
            <v>DE</v>
          </cell>
          <cell r="R104">
            <v>487</v>
          </cell>
          <cell r="S104">
            <v>30</v>
          </cell>
          <cell r="T104">
            <v>560</v>
          </cell>
          <cell r="U104">
            <v>280</v>
          </cell>
          <cell r="W104">
            <v>378.94</v>
          </cell>
          <cell r="AD104" t="str">
            <v>Bayerischen Verwaltungsgericht in Bayreuth 
Postfachanschrift: Postfach 11 03 21, 95422 Bayreuth 
Hausanschrift: Friedrichstraße 16, 95444 Bayreuth</v>
          </cell>
          <cell r="AE104" t="str">
            <v>Oberfranken</v>
          </cell>
          <cell r="AJ104">
            <v>104</v>
          </cell>
        </row>
        <row r="105">
          <cell r="B105" t="str">
            <v>260970914_77706</v>
          </cell>
          <cell r="C105">
            <v>260970914</v>
          </cell>
          <cell r="D105">
            <v>77706</v>
          </cell>
          <cell r="E105">
            <v>777</v>
          </cell>
          <cell r="F105" t="str">
            <v>Nein</v>
          </cell>
          <cell r="G105" t="str">
            <v>COR-1-K9040-2383/2021-</v>
          </cell>
          <cell r="H105">
            <v>2383</v>
          </cell>
          <cell r="I105" t="str">
            <v>Hopfen am See</v>
          </cell>
          <cell r="J105">
            <v>87629</v>
          </cell>
          <cell r="K105" t="str">
            <v>Höhenstr. 56</v>
          </cell>
          <cell r="L105" t="str">
            <v>m&amp;i Fachklinik Enzensberg</v>
          </cell>
          <cell r="M105" t="str">
            <v>HOPm&amp;i</v>
          </cell>
          <cell r="N105" t="str">
            <v>Privat</v>
          </cell>
          <cell r="O105" t="str">
            <v>DE25 7332 0073 6980 2244 71</v>
          </cell>
          <cell r="P105" t="str">
            <v>HYVEDEMM428</v>
          </cell>
          <cell r="Q105" t="str">
            <v>DE</v>
          </cell>
          <cell r="R105">
            <v>140</v>
          </cell>
          <cell r="S105">
            <v>0</v>
          </cell>
          <cell r="T105">
            <v>360</v>
          </cell>
          <cell r="U105">
            <v>280</v>
          </cell>
          <cell r="W105">
            <v>130.11000000000001</v>
          </cell>
          <cell r="AD105" t="str">
            <v>Bayerischen Verwaltungsgericht in Augsburg
Postfachanschrift: Postfach 11 23 43, 86048 Augsburg
Hausanschrift: Kornhausgasse 4, 86152 Augsburg</v>
          </cell>
          <cell r="AE105" t="str">
            <v>Schwaben</v>
          </cell>
          <cell r="AJ105">
            <v>105</v>
          </cell>
        </row>
        <row r="106">
          <cell r="B106" t="str">
            <v>260971744_77404</v>
          </cell>
          <cell r="C106">
            <v>260971744</v>
          </cell>
          <cell r="D106">
            <v>77404</v>
          </cell>
          <cell r="E106">
            <v>774</v>
          </cell>
          <cell r="F106" t="str">
            <v>Nein</v>
          </cell>
          <cell r="G106" t="str">
            <v>COR-1-K9040-2499/2021-</v>
          </cell>
          <cell r="H106">
            <v>2499</v>
          </cell>
          <cell r="I106" t="str">
            <v>Ichenhausen</v>
          </cell>
          <cell r="J106">
            <v>89335</v>
          </cell>
          <cell r="K106" t="str">
            <v>Krumbacher Str. 45</v>
          </cell>
          <cell r="L106" t="str">
            <v>m&amp;i Fachklinik Ichenhausen</v>
          </cell>
          <cell r="M106" t="str">
            <v>ICHm&amp;i</v>
          </cell>
          <cell r="N106" t="str">
            <v>Privat</v>
          </cell>
          <cell r="O106" t="str">
            <v>DE83 7332 0073 0365 1596 29</v>
          </cell>
          <cell r="P106" t="str">
            <v>HYVEDEMM428</v>
          </cell>
          <cell r="Q106" t="str">
            <v>DE</v>
          </cell>
          <cell r="R106">
            <v>105</v>
          </cell>
          <cell r="S106">
            <v>0</v>
          </cell>
          <cell r="T106">
            <v>360</v>
          </cell>
          <cell r="U106">
            <v>280</v>
          </cell>
          <cell r="W106">
            <v>109.08</v>
          </cell>
          <cell r="AD106" t="str">
            <v>Bayerischen Verwaltungsgericht in Augsburg
Postfachanschrift: Postfach 11 23 43, 86048 Augsburg
Hausanschrift: Kornhausgasse 4, 86152 Augsburg</v>
          </cell>
          <cell r="AE106" t="str">
            <v>Schwaben</v>
          </cell>
          <cell r="AJ106">
            <v>106</v>
          </cell>
        </row>
        <row r="107">
          <cell r="B107" t="str">
            <v>260970629_77501</v>
          </cell>
          <cell r="C107">
            <v>260970629</v>
          </cell>
          <cell r="D107">
            <v>77501</v>
          </cell>
          <cell r="E107">
            <v>775</v>
          </cell>
          <cell r="F107" t="str">
            <v>Nein</v>
          </cell>
          <cell r="G107" t="str">
            <v>COR-1-K9040-2500/2021-</v>
          </cell>
          <cell r="H107">
            <v>2500</v>
          </cell>
          <cell r="I107" t="str">
            <v>Illertissen</v>
          </cell>
          <cell r="J107">
            <v>89257</v>
          </cell>
          <cell r="K107" t="str">
            <v>Krankenhausstr. 7</v>
          </cell>
          <cell r="L107" t="str">
            <v xml:space="preserve">Kliniken der Kreispitalstiftung Weißenhorn - Illertalklinik Illertissen </v>
          </cell>
          <cell r="M107" t="str">
            <v>ILLEIllertal</v>
          </cell>
          <cell r="N107" t="str">
            <v>Kommunal</v>
          </cell>
          <cell r="O107" t="str">
            <v>DE96 7305 0000 0190 0080 11</v>
          </cell>
          <cell r="P107" t="str">
            <v>BYLADEM1NUL</v>
          </cell>
          <cell r="Q107" t="str">
            <v>DE</v>
          </cell>
          <cell r="R107">
            <v>68</v>
          </cell>
          <cell r="S107">
            <v>0</v>
          </cell>
          <cell r="T107">
            <v>360</v>
          </cell>
          <cell r="U107">
            <v>280</v>
          </cell>
          <cell r="W107">
            <v>33.159999999999997</v>
          </cell>
          <cell r="AD107" t="str">
            <v>Bayerischen Verwaltungsgericht in Augsburg
Postfachanschrift: Postfach 11 23 43, 86048 Augsburg
Hausanschrift: Kornhausgasse 4, 86152 Augsburg</v>
          </cell>
          <cell r="AE107" t="str">
            <v>Schwaben</v>
          </cell>
          <cell r="AJ107">
            <v>107</v>
          </cell>
        </row>
        <row r="108">
          <cell r="B108" t="str">
            <v>260910023_16102</v>
          </cell>
          <cell r="C108">
            <v>260910023</v>
          </cell>
          <cell r="D108">
            <v>16102</v>
          </cell>
          <cell r="E108">
            <v>161</v>
          </cell>
          <cell r="F108" t="str">
            <v>Ja</v>
          </cell>
          <cell r="G108" t="str">
            <v>COR-1-K9040-2501/2021-</v>
          </cell>
          <cell r="H108">
            <v>2501</v>
          </cell>
          <cell r="I108" t="str">
            <v>Ingolstadt</v>
          </cell>
          <cell r="J108">
            <v>85049</v>
          </cell>
          <cell r="K108" t="str">
            <v>Östliche Ringstraße 4</v>
          </cell>
          <cell r="L108" t="str">
            <v>Klinik Dr. Maul GmbH</v>
          </cell>
          <cell r="M108" t="str">
            <v>INGKlinik</v>
          </cell>
          <cell r="N108" t="str">
            <v>Privat</v>
          </cell>
          <cell r="O108" t="str">
            <v>DE09 7215 0000 0000 0005 62</v>
          </cell>
          <cell r="P108" t="str">
            <v>BYLADEM1ING</v>
          </cell>
          <cell r="Q108" t="str">
            <v>DE</v>
          </cell>
          <cell r="R108">
            <v>38</v>
          </cell>
          <cell r="T108">
            <v>560</v>
          </cell>
          <cell r="U108">
            <v>280</v>
          </cell>
          <cell r="W108">
            <v>21.53</v>
          </cell>
          <cell r="AD108" t="str">
            <v>Bayerischen Verwaltungsgericht in München 
Postfachanschrift: Postfach 20 05 43, 80005 München
Hausanschrift: Bayerstraße 30, 80335 München</v>
          </cell>
          <cell r="AE108" t="str">
            <v>Oberbayern</v>
          </cell>
          <cell r="AJ108">
            <v>108</v>
          </cell>
        </row>
        <row r="109">
          <cell r="B109" t="str">
            <v>260913037_16101</v>
          </cell>
          <cell r="C109">
            <v>260913037</v>
          </cell>
          <cell r="D109">
            <v>16101</v>
          </cell>
          <cell r="E109">
            <v>161</v>
          </cell>
          <cell r="F109" t="str">
            <v>Ja</v>
          </cell>
          <cell r="G109" t="str">
            <v>COR-1-K9040-2502/2021-</v>
          </cell>
          <cell r="H109">
            <v>2502</v>
          </cell>
          <cell r="I109" t="str">
            <v>Ingolstadt</v>
          </cell>
          <cell r="J109">
            <v>85049</v>
          </cell>
          <cell r="K109" t="str">
            <v>Krumenauerstr. 25</v>
          </cell>
          <cell r="L109" t="str">
            <v>Klinikum Ingolstadt</v>
          </cell>
          <cell r="M109" t="str">
            <v>INGKlinikum</v>
          </cell>
          <cell r="N109" t="str">
            <v>Kommunal</v>
          </cell>
          <cell r="O109" t="str">
            <v>DE24 7215 0000 0000 1500 60</v>
          </cell>
          <cell r="P109" t="str">
            <v>BYLADEM1ING</v>
          </cell>
          <cell r="Q109" t="str">
            <v>DE</v>
          </cell>
          <cell r="R109">
            <v>1166</v>
          </cell>
          <cell r="S109">
            <v>76</v>
          </cell>
          <cell r="T109">
            <v>560</v>
          </cell>
          <cell r="U109">
            <v>280</v>
          </cell>
          <cell r="W109">
            <v>627.95000000000005</v>
          </cell>
          <cell r="X109">
            <v>624.11</v>
          </cell>
          <cell r="AD109" t="str">
            <v>Bayerischen Verwaltungsgericht in München 
Postfachanschrift: Postfach 20 05 43, 80005 München
Hausanschrift: Bayerstraße 30, 80335 München</v>
          </cell>
          <cell r="AE109" t="str">
            <v>Oberbayern</v>
          </cell>
          <cell r="AJ109">
            <v>109</v>
          </cell>
        </row>
        <row r="110">
          <cell r="B110" t="str">
            <v>260970162_76203</v>
          </cell>
          <cell r="C110">
            <v>260970162</v>
          </cell>
          <cell r="D110">
            <v>76203</v>
          </cell>
          <cell r="E110">
            <v>762</v>
          </cell>
          <cell r="F110" t="str">
            <v>Ja</v>
          </cell>
          <cell r="G110" t="str">
            <v>COR-1-K9040-2503/2021-</v>
          </cell>
          <cell r="H110">
            <v>2503</v>
          </cell>
          <cell r="I110" t="str">
            <v>Kaufbeuren</v>
          </cell>
          <cell r="J110">
            <v>87600</v>
          </cell>
          <cell r="K110" t="str">
            <v>Kemnater Str. 16</v>
          </cell>
          <cell r="L110" t="str">
            <v>Bezirkskrankenhaus Kaufbeuren</v>
          </cell>
          <cell r="M110" t="str">
            <v>KAUBezirk</v>
          </cell>
          <cell r="N110" t="str">
            <v>Kommunal</v>
          </cell>
          <cell r="O110" t="str">
            <v>DE40 7345 0000 0000 0220 20</v>
          </cell>
          <cell r="P110" t="str">
            <v>BYLADEM1KFB</v>
          </cell>
          <cell r="Q110" t="str">
            <v>DE</v>
          </cell>
          <cell r="R110">
            <v>269</v>
          </cell>
          <cell r="T110">
            <v>560</v>
          </cell>
          <cell r="U110">
            <v>280</v>
          </cell>
          <cell r="W110">
            <v>32.590000000000003</v>
          </cell>
          <cell r="AD110" t="str">
            <v>Bayerischen Verwaltungsgericht in Augsburg
Postfachanschrift: Postfach 11 23 43, 86048 Augsburg
Hausanschrift: Kornhausgasse 4, 86152 Augsburg</v>
          </cell>
          <cell r="AE110" t="str">
            <v>Schwaben</v>
          </cell>
          <cell r="AJ110">
            <v>110</v>
          </cell>
        </row>
        <row r="111">
          <cell r="B111" t="str">
            <v>260970140_76201</v>
          </cell>
          <cell r="C111">
            <v>260970140</v>
          </cell>
          <cell r="D111">
            <v>76201</v>
          </cell>
          <cell r="E111">
            <v>762</v>
          </cell>
          <cell r="F111" t="str">
            <v>Ja</v>
          </cell>
          <cell r="G111" t="str">
            <v>COR-1-K9040-2504/2021-</v>
          </cell>
          <cell r="H111">
            <v>2504</v>
          </cell>
          <cell r="I111" t="str">
            <v>Kaufbeuren</v>
          </cell>
          <cell r="J111">
            <v>87600</v>
          </cell>
          <cell r="K111" t="str">
            <v>Dr.-Gutermann-Str. 2</v>
          </cell>
          <cell r="L111" t="str">
            <v>Kliniken Ostallgäu - Klinikum Kaufbeuren</v>
          </cell>
          <cell r="M111" t="str">
            <v>KAUKliniken</v>
          </cell>
          <cell r="N111" t="str">
            <v>Kommunal</v>
          </cell>
          <cell r="O111" t="str">
            <v>DE62 7345 0000 0000 0111 48</v>
          </cell>
          <cell r="P111" t="str">
            <v>BYLADEM1KFB</v>
          </cell>
          <cell r="Q111" t="str">
            <v>DE</v>
          </cell>
          <cell r="R111">
            <v>390</v>
          </cell>
          <cell r="S111">
            <v>18</v>
          </cell>
          <cell r="T111">
            <v>560</v>
          </cell>
          <cell r="U111">
            <v>280</v>
          </cell>
          <cell r="W111">
            <v>318.91000000000003</v>
          </cell>
          <cell r="AD111" t="str">
            <v>Bayerischen Verwaltungsgericht in Augsburg
Postfachanschrift: Postfach 11 23 43, 86048 Augsburg
Hausanschrift: Kornhausgasse 4, 86152 Augsburg</v>
          </cell>
          <cell r="AE111" t="str">
            <v>Schwaben</v>
          </cell>
          <cell r="AJ111">
            <v>111</v>
          </cell>
        </row>
        <row r="112">
          <cell r="B112" t="str">
            <v>260920285_27301</v>
          </cell>
          <cell r="C112">
            <v>260920285</v>
          </cell>
          <cell r="D112">
            <v>27301</v>
          </cell>
          <cell r="E112">
            <v>273</v>
          </cell>
          <cell r="F112" t="str">
            <v>Ja</v>
          </cell>
          <cell r="G112" t="str">
            <v>COR-1-K9040-2505/2021-</v>
          </cell>
          <cell r="H112">
            <v>2505</v>
          </cell>
          <cell r="I112" t="str">
            <v>Kelheim</v>
          </cell>
          <cell r="J112">
            <v>93309</v>
          </cell>
          <cell r="K112" t="str">
            <v>Traubenweg 3</v>
          </cell>
          <cell r="L112" t="str">
            <v>Goldberg-Klinik Kelheim</v>
          </cell>
          <cell r="M112" t="str">
            <v>KELGoldberg</v>
          </cell>
          <cell r="N112" t="str">
            <v>Kommunal</v>
          </cell>
          <cell r="O112" t="str">
            <v>DE46 7505 1565 0010 9992 09</v>
          </cell>
          <cell r="P112" t="str">
            <v>BYLADEM1KEH</v>
          </cell>
          <cell r="Q112" t="str">
            <v>DE</v>
          </cell>
          <cell r="R112">
            <v>200</v>
          </cell>
          <cell r="S112">
            <v>8</v>
          </cell>
          <cell r="T112">
            <v>560</v>
          </cell>
          <cell r="U112">
            <v>280</v>
          </cell>
          <cell r="W112">
            <v>118.6</v>
          </cell>
          <cell r="AD112" t="str">
            <v>Bayerischen Verwaltungsgericht in Regensburg
Postfachanschrift: Postfach 11 01 65, 93014 Regensburg
Hausanschrift: Haidplatz 1, 93047 Regensburg</v>
          </cell>
          <cell r="AE112" t="str">
            <v>Niederbayern</v>
          </cell>
          <cell r="AJ112">
            <v>112</v>
          </cell>
        </row>
        <row r="113">
          <cell r="B113" t="str">
            <v>260930517_37703</v>
          </cell>
          <cell r="C113">
            <v>260930517</v>
          </cell>
          <cell r="D113">
            <v>37703</v>
          </cell>
          <cell r="E113">
            <v>377</v>
          </cell>
          <cell r="F113" t="str">
            <v>Ja</v>
          </cell>
          <cell r="G113" t="str">
            <v>COR-1-K9040-2506/2021-</v>
          </cell>
          <cell r="H113">
            <v>2506</v>
          </cell>
          <cell r="I113" t="str">
            <v>Kemnath</v>
          </cell>
          <cell r="J113">
            <v>95478</v>
          </cell>
          <cell r="K113" t="str">
            <v>Werner-von-Siemens-Str. 7</v>
          </cell>
          <cell r="L113" t="str">
            <v>Kliniken Nordoberpfalz AG - Krankenhaus Kemnath</v>
          </cell>
          <cell r="M113" t="str">
            <v>KEMNKrankenh</v>
          </cell>
          <cell r="N113" t="str">
            <v>Kommunal</v>
          </cell>
          <cell r="O113" t="str">
            <v>DE43 7535 0000 0000 1002 63</v>
          </cell>
          <cell r="P113" t="str">
            <v>BYLADEM1WEN</v>
          </cell>
          <cell r="Q113" t="str">
            <v>DE</v>
          </cell>
          <cell r="R113">
            <v>100</v>
          </cell>
          <cell r="S113">
            <v>4</v>
          </cell>
          <cell r="T113">
            <v>560</v>
          </cell>
          <cell r="U113">
            <v>280</v>
          </cell>
          <cell r="W113">
            <v>68.37</v>
          </cell>
          <cell r="AD113" t="str">
            <v>Bayerischen Verwaltungsgericht in Regensburg
Postfachanschrift: Postfach 11 01 65, 93014 Regensburg 
Hausanschrift: Haidplatz 1, 93047 Regensburg</v>
          </cell>
          <cell r="AE113" t="str">
            <v>Oberpfalz</v>
          </cell>
          <cell r="AJ113">
            <v>113</v>
          </cell>
        </row>
        <row r="114">
          <cell r="B114" t="str">
            <v>260970173_76301</v>
          </cell>
          <cell r="C114">
            <v>260970173</v>
          </cell>
          <cell r="D114">
            <v>76301</v>
          </cell>
          <cell r="E114">
            <v>763</v>
          </cell>
          <cell r="F114" t="str">
            <v>Ja</v>
          </cell>
          <cell r="G114" t="str">
            <v>COR-1-K9040-2507/2021-</v>
          </cell>
          <cell r="H114">
            <v>2507</v>
          </cell>
          <cell r="I114" t="str">
            <v>Kempten</v>
          </cell>
          <cell r="J114">
            <v>87439</v>
          </cell>
          <cell r="K114" t="str">
            <v>Robert-Weixler-Straße 50</v>
          </cell>
          <cell r="L114" t="str">
            <v>Klinikverbund Allgäu gGmbH - Klinikum Kempten</v>
          </cell>
          <cell r="M114" t="str">
            <v>KEMKlinikum</v>
          </cell>
          <cell r="N114" t="str">
            <v>Kommunal</v>
          </cell>
          <cell r="O114" t="str">
            <v>DE25 7335 0000 0310 0003 85</v>
          </cell>
          <cell r="P114" t="str">
            <v>BYLADEM1ALG</v>
          </cell>
          <cell r="Q114" t="str">
            <v>DE</v>
          </cell>
          <cell r="R114">
            <v>494</v>
          </cell>
          <cell r="S114">
            <v>32</v>
          </cell>
          <cell r="T114">
            <v>560</v>
          </cell>
          <cell r="U114">
            <v>280</v>
          </cell>
          <cell r="W114">
            <v>637.31000000000006</v>
          </cell>
          <cell r="AD114" t="str">
            <v>Bayerischen Verwaltungsgericht in Augsburg
Postfachanschrift: Postfach 11 23 43, 86048 Augsburg
Hausanschrift: Kornhausgasse 4, 86152 Augsburg</v>
          </cell>
          <cell r="AE114" t="str">
            <v>Schwaben</v>
          </cell>
          <cell r="AJ114">
            <v>114</v>
          </cell>
        </row>
        <row r="115">
          <cell r="B115" t="str">
            <v>260913607_17605</v>
          </cell>
          <cell r="C115">
            <v>260913607</v>
          </cell>
          <cell r="D115">
            <v>17605</v>
          </cell>
          <cell r="E115">
            <v>176</v>
          </cell>
          <cell r="F115" t="str">
            <v>Nein</v>
          </cell>
          <cell r="G115" t="str">
            <v>COR-1-K9040-2508/2021-</v>
          </cell>
          <cell r="H115">
            <v>2508</v>
          </cell>
          <cell r="I115" t="str">
            <v>Kipfenberg</v>
          </cell>
          <cell r="J115">
            <v>85110</v>
          </cell>
          <cell r="K115" t="str">
            <v>Konrad-Regler-Str. 1</v>
          </cell>
          <cell r="L115" t="str">
            <v>VAMED Klinik Kipfenberg</v>
          </cell>
          <cell r="M115" t="str">
            <v>KIPVamed</v>
          </cell>
          <cell r="N115" t="str">
            <v>Privat</v>
          </cell>
          <cell r="O115" t="str">
            <v>DE48 7215 0000 0018 1053 95</v>
          </cell>
          <cell r="P115" t="str">
            <v>BYLADEM1ING</v>
          </cell>
          <cell r="Q115" t="str">
            <v>DE</v>
          </cell>
          <cell r="R115">
            <v>125</v>
          </cell>
          <cell r="S115">
            <v>20</v>
          </cell>
          <cell r="T115">
            <v>760</v>
          </cell>
          <cell r="U115">
            <v>280</v>
          </cell>
          <cell r="W115">
            <v>102.04</v>
          </cell>
          <cell r="AD115" t="str">
            <v>Bayerischen Verwaltungsgericht in München 
Postfachanschrift: Postfach 20 05 43, 80005 München
Hausanschrift: Bayerstraße 30, 80335 München</v>
          </cell>
          <cell r="AE115" t="str">
            <v>Oberbayern</v>
          </cell>
          <cell r="AJ115">
            <v>115</v>
          </cell>
        </row>
        <row r="116">
          <cell r="B116" t="str">
            <v>260960569_67501</v>
          </cell>
          <cell r="C116">
            <v>260960569</v>
          </cell>
          <cell r="D116">
            <v>67501</v>
          </cell>
          <cell r="E116">
            <v>675</v>
          </cell>
          <cell r="F116" t="str">
            <v>Ja</v>
          </cell>
          <cell r="G116" t="str">
            <v>COR-1-K9040-2509/2021-</v>
          </cell>
          <cell r="H116">
            <v>2509</v>
          </cell>
          <cell r="I116" t="str">
            <v>Kitzingen</v>
          </cell>
          <cell r="J116">
            <v>97318</v>
          </cell>
          <cell r="K116" t="str">
            <v>Keltenstr. 67</v>
          </cell>
          <cell r="L116" t="str">
            <v>Klinik Kitzinger Land</v>
          </cell>
          <cell r="M116" t="str">
            <v>KITKlinik</v>
          </cell>
          <cell r="N116" t="str">
            <v>Kommunal</v>
          </cell>
          <cell r="O116" t="str">
            <v>DE78 7905 0000 0042 0672 49</v>
          </cell>
          <cell r="P116" t="str">
            <v>BYLADEM1SWU</v>
          </cell>
          <cell r="Q116" t="str">
            <v>DE</v>
          </cell>
          <cell r="R116">
            <v>205</v>
          </cell>
          <cell r="S116">
            <v>9</v>
          </cell>
          <cell r="T116">
            <v>560</v>
          </cell>
          <cell r="U116">
            <v>280</v>
          </cell>
          <cell r="W116">
            <v>146.77000000000001</v>
          </cell>
          <cell r="AD116" t="str">
            <v>Bayerischen Verwaltungsgericht in Würzburg 
Postfachanschrift: Postfach 11 02 65, 97029 Würzburg
Hausanschrift: Burkarderstraße 26, 97082 Würzburg</v>
          </cell>
          <cell r="AE116" t="str">
            <v>Unterfranken</v>
          </cell>
          <cell r="AJ116">
            <v>116</v>
          </cell>
        </row>
        <row r="117">
          <cell r="B117" t="str">
            <v>260940416_47601</v>
          </cell>
          <cell r="C117">
            <v>260940416</v>
          </cell>
          <cell r="D117">
            <v>47601</v>
          </cell>
          <cell r="E117">
            <v>476</v>
          </cell>
          <cell r="F117" t="str">
            <v>Ja</v>
          </cell>
          <cell r="G117" t="str">
            <v>COR-1-K9040-2510/2021-</v>
          </cell>
          <cell r="H117">
            <v>2510</v>
          </cell>
          <cell r="I117" t="str">
            <v>Kronach</v>
          </cell>
          <cell r="J117">
            <v>96317</v>
          </cell>
          <cell r="K117" t="str">
            <v>Friesener Str. 41</v>
          </cell>
          <cell r="L117" t="str">
            <v>Helios Frankenwaldklinik Kronach</v>
          </cell>
          <cell r="M117" t="str">
            <v>KROHelios</v>
          </cell>
          <cell r="N117" t="str">
            <v>Privat</v>
          </cell>
          <cell r="O117" t="str">
            <v>DE54 7002 0270 0015 7717 57</v>
          </cell>
          <cell r="P117" t="str">
            <v>HYVEDEMMXXX</v>
          </cell>
          <cell r="Q117" t="str">
            <v>DE</v>
          </cell>
          <cell r="R117">
            <v>282</v>
          </cell>
          <cell r="S117">
            <v>9</v>
          </cell>
          <cell r="T117">
            <v>560</v>
          </cell>
          <cell r="U117">
            <v>280</v>
          </cell>
          <cell r="W117">
            <v>177.72</v>
          </cell>
          <cell r="AD117" t="str">
            <v>Bayerischen Verwaltungsgericht in Bayreuth 
Postfachanschrift: Postfach 11 03 21, 95422 Bayreuth 
Hausanschrift: Friedrichstraße 16, 95444 Bayreuth</v>
          </cell>
          <cell r="AE117" t="str">
            <v>Oberfranken</v>
          </cell>
          <cell r="AJ117">
            <v>117</v>
          </cell>
        </row>
        <row r="118">
          <cell r="B118" t="str">
            <v>260970480_77402</v>
          </cell>
          <cell r="C118">
            <v>260970480</v>
          </cell>
          <cell r="D118">
            <v>77402</v>
          </cell>
          <cell r="E118">
            <v>774</v>
          </cell>
          <cell r="F118" t="str">
            <v>Ja</v>
          </cell>
          <cell r="G118" t="str">
            <v>COR-1-K9040-2511/2021-</v>
          </cell>
          <cell r="H118">
            <v>2511</v>
          </cell>
          <cell r="I118" t="str">
            <v>Krumbach</v>
          </cell>
          <cell r="J118">
            <v>86381</v>
          </cell>
          <cell r="K118" t="str">
            <v>Mindelheimer Str. 69</v>
          </cell>
          <cell r="L118" t="str">
            <v>Kreisklinik Krumbach</v>
          </cell>
          <cell r="M118" t="str">
            <v>KRUKreiskl</v>
          </cell>
          <cell r="N118" t="str">
            <v>Kommunal</v>
          </cell>
          <cell r="O118" t="str">
            <v>DE66 7205 1840 0380 0083 83</v>
          </cell>
          <cell r="P118" t="str">
            <v>BYLADEM1GZK</v>
          </cell>
          <cell r="Q118" t="str">
            <v>DE</v>
          </cell>
          <cell r="R118">
            <v>164</v>
          </cell>
          <cell r="S118">
            <v>10</v>
          </cell>
          <cell r="T118">
            <v>460</v>
          </cell>
          <cell r="U118">
            <v>280</v>
          </cell>
          <cell r="W118">
            <v>129.86000000000001</v>
          </cell>
          <cell r="AD118" t="str">
            <v>Bayerischen Verwaltungsgericht in Augsburg
Postfachanschrift: Postfach 11 23 43, 86048 Augsburg
Hausanschrift: Kornhausgasse 4, 86152 Augsburg</v>
          </cell>
          <cell r="AE118" t="str">
            <v>Schwaben</v>
          </cell>
          <cell r="AJ118">
            <v>118</v>
          </cell>
        </row>
        <row r="119">
          <cell r="B119" t="str">
            <v>260940449_47701</v>
          </cell>
          <cell r="C119">
            <v>260940449</v>
          </cell>
          <cell r="D119">
            <v>47701</v>
          </cell>
          <cell r="E119">
            <v>477</v>
          </cell>
          <cell r="F119" t="str">
            <v>Ja</v>
          </cell>
          <cell r="G119" t="str">
            <v>COR-1-K9040-2512/2021-</v>
          </cell>
          <cell r="H119">
            <v>2512</v>
          </cell>
          <cell r="I119" t="str">
            <v>Kulmbach</v>
          </cell>
          <cell r="J119">
            <v>95326</v>
          </cell>
          <cell r="K119" t="str">
            <v>Albert-Schweitzer-Str. 10</v>
          </cell>
          <cell r="L119" t="str">
            <v>Klinikum Kulmbach</v>
          </cell>
          <cell r="M119" t="str">
            <v>KULKlinikum</v>
          </cell>
          <cell r="N119" t="str">
            <v>Kommunal</v>
          </cell>
          <cell r="O119" t="str">
            <v>DE09 7715 0000 0000 1140 33</v>
          </cell>
          <cell r="P119" t="str">
            <v>BYLADEM1KUB</v>
          </cell>
          <cell r="Q119" t="str">
            <v>DE</v>
          </cell>
          <cell r="R119">
            <v>506</v>
          </cell>
          <cell r="S119">
            <v>26</v>
          </cell>
          <cell r="T119">
            <v>560</v>
          </cell>
          <cell r="U119">
            <v>280</v>
          </cell>
          <cell r="W119">
            <v>435.05</v>
          </cell>
          <cell r="AD119" t="str">
            <v>Bayerischen Verwaltungsgericht in Bayreuth 
Postfachanschrift: Postfach 11 03 21, 95422 Bayreuth 
Hausanschrift: Friedrichstraße 16, 95444 Bayreuth</v>
          </cell>
          <cell r="AE119" t="str">
            <v>Oberfranken</v>
          </cell>
          <cell r="AJ119">
            <v>119</v>
          </cell>
        </row>
        <row r="120">
          <cell r="B120" t="str">
            <v>260911444_18101</v>
          </cell>
          <cell r="C120">
            <v>260911444</v>
          </cell>
          <cell r="D120">
            <v>18101</v>
          </cell>
          <cell r="E120">
            <v>181</v>
          </cell>
          <cell r="F120" t="str">
            <v>Ja</v>
          </cell>
          <cell r="G120" t="str">
            <v>COR-1-K9040-2513/2021-</v>
          </cell>
          <cell r="H120">
            <v>2513</v>
          </cell>
          <cell r="I120" t="str">
            <v>Landsberg am Lech</v>
          </cell>
          <cell r="J120">
            <v>86899</v>
          </cell>
          <cell r="K120" t="str">
            <v>Bgm.-Dr.-Hartmann-Str. 50</v>
          </cell>
          <cell r="L120" t="str">
            <v>Klinikum Landsberg am Lech</v>
          </cell>
          <cell r="M120" t="str">
            <v>LANDSBKlinik</v>
          </cell>
          <cell r="N120" t="str">
            <v>Kommunal</v>
          </cell>
          <cell r="O120" t="str">
            <v>DE47 7005 2060 0000 0121 12</v>
          </cell>
          <cell r="P120" t="str">
            <v>BYLADEM1LLD</v>
          </cell>
          <cell r="Q120" t="str">
            <v>DE</v>
          </cell>
          <cell r="R120">
            <v>236</v>
          </cell>
          <cell r="S120">
            <v>8</v>
          </cell>
          <cell r="T120">
            <v>560</v>
          </cell>
          <cell r="U120">
            <v>280</v>
          </cell>
          <cell r="W120">
            <v>179.18</v>
          </cell>
          <cell r="AD120" t="str">
            <v>Bayerischen Verwaltungsgericht in München 
Postfachanschrift: Postfach 20 05 43, 80005 München
Hausanschrift: Bayerstraße 30, 80335 München</v>
          </cell>
          <cell r="AE120" t="str">
            <v>Oberbayern</v>
          </cell>
          <cell r="AJ120">
            <v>120</v>
          </cell>
        </row>
        <row r="121">
          <cell r="B121" t="str">
            <v>260920036_26103</v>
          </cell>
          <cell r="C121">
            <v>260920036</v>
          </cell>
          <cell r="D121">
            <v>26103</v>
          </cell>
          <cell r="E121">
            <v>261</v>
          </cell>
          <cell r="F121" t="str">
            <v>Ja</v>
          </cell>
          <cell r="G121" t="str">
            <v>COR-1-K9040-2514/2021-</v>
          </cell>
          <cell r="H121">
            <v>2514</v>
          </cell>
          <cell r="I121" t="str">
            <v>Landshut</v>
          </cell>
          <cell r="J121">
            <v>84036</v>
          </cell>
          <cell r="K121" t="str">
            <v>Grillparzerstr. 9</v>
          </cell>
          <cell r="L121" t="str">
            <v>Kinderkrankenhaus St. Marien</v>
          </cell>
          <cell r="M121" t="str">
            <v>LANKinder</v>
          </cell>
          <cell r="N121" t="str">
            <v>Privat</v>
          </cell>
          <cell r="O121" t="str">
            <v>DE19 7509 0300 0001 3352 78</v>
          </cell>
          <cell r="P121" t="str">
            <v>GENODEF1M05</v>
          </cell>
          <cell r="Q121" t="str">
            <v>DE</v>
          </cell>
          <cell r="R121">
            <v>121</v>
          </cell>
          <cell r="S121">
            <v>18</v>
          </cell>
          <cell r="T121">
            <v>560</v>
          </cell>
          <cell r="U121">
            <v>280</v>
          </cell>
          <cell r="W121">
            <v>77.87</v>
          </cell>
          <cell r="AD121" t="str">
            <v>Bayerischen Verwaltungsgericht in Regensburg
Postfachanschrift: Postfach 11 01 65, 93014 Regensburg
Hausanschrift: Haidplatz 1, 93047 Regensburg</v>
          </cell>
          <cell r="AE121" t="str">
            <v>Niederbayern</v>
          </cell>
          <cell r="AJ121">
            <v>121</v>
          </cell>
        </row>
        <row r="122">
          <cell r="B122" t="str">
            <v>260920014_26101</v>
          </cell>
          <cell r="C122">
            <v>260920014</v>
          </cell>
          <cell r="D122">
            <v>26101</v>
          </cell>
          <cell r="E122">
            <v>261</v>
          </cell>
          <cell r="F122" t="str">
            <v>Ja</v>
          </cell>
          <cell r="G122" t="str">
            <v>COR-1-K9040-2515/2021-</v>
          </cell>
          <cell r="H122">
            <v>2515</v>
          </cell>
          <cell r="I122" t="str">
            <v>Landshut</v>
          </cell>
          <cell r="J122">
            <v>84034</v>
          </cell>
          <cell r="K122" t="str">
            <v>Robert-Koch-Str. 1</v>
          </cell>
          <cell r="L122" t="str">
            <v>Klinikum Landshut gGmbH</v>
          </cell>
          <cell r="M122" t="str">
            <v>LANDSHKlinik</v>
          </cell>
          <cell r="N122" t="str">
            <v>Kommunal</v>
          </cell>
          <cell r="O122" t="str">
            <v>DE96 7435 0000 0004 1811 31</v>
          </cell>
          <cell r="P122" t="str">
            <v>BYLADEM1LAH</v>
          </cell>
          <cell r="Q122" t="str">
            <v>DE</v>
          </cell>
          <cell r="R122">
            <v>568</v>
          </cell>
          <cell r="S122">
            <v>38</v>
          </cell>
          <cell r="T122">
            <v>560</v>
          </cell>
          <cell r="U122">
            <v>280</v>
          </cell>
          <cell r="W122">
            <v>401.39</v>
          </cell>
          <cell r="AD122" t="str">
            <v>Bayerischen Verwaltungsgericht in Regensburg
Postfachanschrift: Postfach 11 01 65, 93014 Regensburg
Hausanschrift: Haidplatz 1, 93047 Regensburg</v>
          </cell>
          <cell r="AE122" t="str">
            <v>Niederbayern</v>
          </cell>
          <cell r="AJ122">
            <v>122</v>
          </cell>
        </row>
        <row r="123">
          <cell r="B123" t="str">
            <v>260920025_26105</v>
          </cell>
          <cell r="C123">
            <v>260920025</v>
          </cell>
          <cell r="D123">
            <v>26105</v>
          </cell>
          <cell r="E123">
            <v>261</v>
          </cell>
          <cell r="F123" t="str">
            <v>Ja</v>
          </cell>
          <cell r="G123" t="str">
            <v>COR-1-K9040-2516/2021-</v>
          </cell>
          <cell r="H123">
            <v>2516</v>
          </cell>
          <cell r="I123" t="str">
            <v>Landshut</v>
          </cell>
          <cell r="J123">
            <v>84036</v>
          </cell>
          <cell r="K123" t="str">
            <v>Achdorfer Weg 3</v>
          </cell>
          <cell r="L123" t="str">
            <v>Krankenhaus Landshut-Achdorf</v>
          </cell>
          <cell r="M123" t="str">
            <v>LANKranken</v>
          </cell>
          <cell r="N123" t="str">
            <v>Kommunal</v>
          </cell>
          <cell r="O123" t="str">
            <v>DE09 7435 0000 0000 0401 18</v>
          </cell>
          <cell r="P123" t="str">
            <v>BYLADEM1LAH</v>
          </cell>
          <cell r="Q123" t="str">
            <v>DE</v>
          </cell>
          <cell r="R123">
            <v>347</v>
          </cell>
          <cell r="S123">
            <v>20</v>
          </cell>
          <cell r="T123">
            <v>560</v>
          </cell>
          <cell r="U123">
            <v>280</v>
          </cell>
          <cell r="W123">
            <v>284.85000000000002</v>
          </cell>
          <cell r="AD123" t="str">
            <v>Bayerischen Verwaltungsgericht in Regensburg
Postfachanschrift: Postfach 11 01 65, 93014 Regensburg
Hausanschrift: Haidplatz 1, 93047 Regensburg</v>
          </cell>
          <cell r="AE123" t="str">
            <v>Niederbayern</v>
          </cell>
          <cell r="AJ123">
            <v>123</v>
          </cell>
        </row>
        <row r="124">
          <cell r="B124" t="str">
            <v>260950419_57401</v>
          </cell>
          <cell r="C124">
            <v>260950419</v>
          </cell>
          <cell r="D124">
            <v>57401</v>
          </cell>
          <cell r="E124">
            <v>574</v>
          </cell>
          <cell r="F124" t="str">
            <v>Ja</v>
          </cell>
          <cell r="G124" t="str">
            <v>COR-1-K9040-2517/2021-</v>
          </cell>
          <cell r="H124">
            <v>2517</v>
          </cell>
          <cell r="I124" t="str">
            <v>Lauf a.d. Pegnitz</v>
          </cell>
          <cell r="J124">
            <v>91207</v>
          </cell>
          <cell r="K124" t="str">
            <v>Simonshofer Str. 55</v>
          </cell>
          <cell r="L124" t="str">
            <v>Krankenhaus Lauf - Krankenhäuser Nürnberger Land GmbH</v>
          </cell>
          <cell r="M124" t="str">
            <v>LAUFKranken</v>
          </cell>
          <cell r="N124" t="str">
            <v>Kommunal</v>
          </cell>
          <cell r="O124" t="str">
            <v>DE22 7605 0101 0578 0036 26</v>
          </cell>
          <cell r="P124" t="str">
            <v>SSKNDE77XXX</v>
          </cell>
          <cell r="Q124" t="str">
            <v>DE</v>
          </cell>
          <cell r="R124">
            <v>267</v>
          </cell>
          <cell r="S124">
            <v>17</v>
          </cell>
          <cell r="T124">
            <v>460</v>
          </cell>
          <cell r="U124">
            <v>280</v>
          </cell>
          <cell r="W124">
            <v>227.29</v>
          </cell>
          <cell r="AD124" t="str">
            <v>Bayerischen Verwaltungsgericht in Ansbach 
Postfachanschrift: Postfach 616, 91511 Ansbach
Hausanschrift: Promenade 24-28, 91522 Ansbach</v>
          </cell>
          <cell r="AE124" t="str">
            <v>Mittelfranken</v>
          </cell>
          <cell r="AJ124">
            <v>124</v>
          </cell>
        </row>
        <row r="125">
          <cell r="B125" t="str">
            <v>260913550_17271</v>
          </cell>
          <cell r="C125">
            <v>260913550</v>
          </cell>
          <cell r="D125">
            <v>17271</v>
          </cell>
          <cell r="E125">
            <v>172</v>
          </cell>
          <cell r="F125" t="str">
            <v>Nein</v>
          </cell>
          <cell r="G125" t="str">
            <v>COR-1-K9040-2518/2021-</v>
          </cell>
          <cell r="H125">
            <v>2518</v>
          </cell>
          <cell r="I125" t="str">
            <v>Laufen</v>
          </cell>
          <cell r="J125">
            <v>83410</v>
          </cell>
          <cell r="K125" t="str">
            <v>Abtsee 31</v>
          </cell>
          <cell r="L125" t="str">
            <v>Capio Deutsche Klinik Laufen GmbH</v>
          </cell>
          <cell r="M125" t="str">
            <v>LAUFECapio</v>
          </cell>
          <cell r="N125" t="str">
            <v>Privat</v>
          </cell>
          <cell r="O125" t="str">
            <v>DE95 5122 0200 0063 2550 00</v>
          </cell>
          <cell r="P125" t="str">
            <v>ESSEDEFFXXX</v>
          </cell>
          <cell r="Q125" t="str">
            <v>DE</v>
          </cell>
          <cell r="R125">
            <v>20</v>
          </cell>
          <cell r="S125">
            <v>0</v>
          </cell>
          <cell r="T125">
            <v>560</v>
          </cell>
          <cell r="U125">
            <v>280</v>
          </cell>
          <cell r="W125">
            <v>6.43</v>
          </cell>
          <cell r="AD125" t="str">
            <v>Bayerischen Verwaltungsgericht in München 
Postfachanschrift: Postfach 20 05 43, 80005 München
Hausanschrift: Bayerstraße 30, 80335 München</v>
          </cell>
          <cell r="AE125" t="str">
            <v>Oberbayern</v>
          </cell>
          <cell r="AJ125">
            <v>125</v>
          </cell>
        </row>
        <row r="126">
          <cell r="B126" t="str">
            <v>260940483_47801</v>
          </cell>
          <cell r="C126">
            <v>260940483</v>
          </cell>
          <cell r="D126">
            <v>47801</v>
          </cell>
          <cell r="E126">
            <v>478</v>
          </cell>
          <cell r="F126" t="str">
            <v>Ja</v>
          </cell>
          <cell r="G126" t="str">
            <v>COR-1-K9040-2519/2021-</v>
          </cell>
          <cell r="H126">
            <v>2519</v>
          </cell>
          <cell r="I126" t="str">
            <v>Lichtenfels</v>
          </cell>
          <cell r="J126">
            <v>96215</v>
          </cell>
          <cell r="K126" t="str">
            <v>Prof.-Arneth-Str. 2b</v>
          </cell>
          <cell r="L126" t="str">
            <v>REGIOMED Klinikum Lichtenfels</v>
          </cell>
          <cell r="M126" t="str">
            <v>LICRegiomed</v>
          </cell>
          <cell r="N126" t="str">
            <v>Kommunal</v>
          </cell>
          <cell r="O126" t="str">
            <v>DE43 8602 0500 0001 4746 00</v>
          </cell>
          <cell r="P126" t="str">
            <v>BFSWDE33LPZ</v>
          </cell>
          <cell r="Q126" t="str">
            <v>DE</v>
          </cell>
          <cell r="R126">
            <v>276</v>
          </cell>
          <cell r="S126">
            <v>10</v>
          </cell>
          <cell r="T126">
            <v>560</v>
          </cell>
          <cell r="U126">
            <v>280</v>
          </cell>
          <cell r="W126">
            <v>218.46</v>
          </cell>
          <cell r="AD126" t="str">
            <v>Bayerischen Verwaltungsgericht in Bayreuth 
Postfachanschrift: Postfach 11 03 21, 95422 Bayreuth 
Hausanschrift: Friedrichstraße 16, 95444 Bayreuth</v>
          </cell>
          <cell r="AE126" t="str">
            <v>Oberfranken</v>
          </cell>
          <cell r="AJ126">
            <v>126</v>
          </cell>
        </row>
        <row r="127">
          <cell r="B127" t="str">
            <v>260970549_77602</v>
          </cell>
          <cell r="C127">
            <v>260970549</v>
          </cell>
          <cell r="D127">
            <v>77602</v>
          </cell>
          <cell r="E127">
            <v>776</v>
          </cell>
          <cell r="F127" t="str">
            <v>Ja</v>
          </cell>
          <cell r="G127" t="str">
            <v>COR-1-K9040-2520/2021-</v>
          </cell>
          <cell r="H127">
            <v>2520</v>
          </cell>
          <cell r="I127" t="str">
            <v>Lindau (Bodensee)</v>
          </cell>
          <cell r="J127">
            <v>88131</v>
          </cell>
          <cell r="K127" t="str">
            <v>Friedrichshafener Str. 82</v>
          </cell>
          <cell r="L127" t="str">
            <v>Asklepios Klinik Lindau</v>
          </cell>
          <cell r="M127" t="str">
            <v>LINDAAsklep</v>
          </cell>
          <cell r="N127" t="str">
            <v>Privat</v>
          </cell>
          <cell r="O127" t="str">
            <v>DE19 5008 0000 0091 7291 00</v>
          </cell>
          <cell r="P127" t="str">
            <v>DRESDEFFXXX</v>
          </cell>
          <cell r="Q127" t="str">
            <v>DE</v>
          </cell>
          <cell r="R127">
            <v>110</v>
          </cell>
          <cell r="S127">
            <v>6</v>
          </cell>
          <cell r="T127">
            <v>560</v>
          </cell>
          <cell r="U127">
            <v>280</v>
          </cell>
          <cell r="W127">
            <v>90.78</v>
          </cell>
          <cell r="AD127" t="str">
            <v>Bayerischen Verwaltungsgericht in Augsburg
Postfachanschrift: Postfach 11 23 43, 86048 Augsburg
Hausanschrift: Kornhausgasse 4, 86152 Augsburg</v>
          </cell>
          <cell r="AE127" t="str">
            <v>Schwaben</v>
          </cell>
          <cell r="AJ127">
            <v>127</v>
          </cell>
        </row>
        <row r="128">
          <cell r="B128" t="str">
            <v>260972164_77601</v>
          </cell>
          <cell r="C128">
            <v>260972164</v>
          </cell>
          <cell r="D128">
            <v>77601</v>
          </cell>
          <cell r="E128">
            <v>776</v>
          </cell>
          <cell r="F128" t="str">
            <v>Ja</v>
          </cell>
          <cell r="G128" t="str">
            <v>COR-1-K9040-2521/2021-</v>
          </cell>
          <cell r="H128">
            <v>2521</v>
          </cell>
          <cell r="I128" t="str">
            <v>Lindenberg</v>
          </cell>
          <cell r="J128">
            <v>88161</v>
          </cell>
          <cell r="K128" t="str">
            <v>Dr.-Otto-Geßler-Platz 1</v>
          </cell>
          <cell r="L128" t="str">
            <v>Rotkreuzklinik Lindenberg gGmbH</v>
          </cell>
          <cell r="M128" t="str">
            <v>LINDERotkreuz</v>
          </cell>
          <cell r="N128" t="str">
            <v>Privat</v>
          </cell>
          <cell r="O128" t="str">
            <v>DE20 7002 0500 0009 8570 00</v>
          </cell>
          <cell r="P128" t="str">
            <v>BFSWDE33MUE</v>
          </cell>
          <cell r="Q128" t="str">
            <v>DE</v>
          </cell>
          <cell r="R128">
            <v>174</v>
          </cell>
          <cell r="S128">
            <v>6</v>
          </cell>
          <cell r="T128">
            <v>460</v>
          </cell>
          <cell r="U128">
            <v>280</v>
          </cell>
          <cell r="W128">
            <v>109.65</v>
          </cell>
          <cell r="AD128" t="str">
            <v>Bayerischen Verwaltungsgericht in Augsburg
Postfachanschrift: Postfach 11 23 43, 86048 Augsburg
Hausanschrift: Kornhausgasse 4, 86152 Augsburg</v>
          </cell>
          <cell r="AE128" t="str">
            <v>Schwaben</v>
          </cell>
          <cell r="AJ128">
            <v>128</v>
          </cell>
        </row>
        <row r="129">
          <cell r="B129" t="str">
            <v>260960605_67702</v>
          </cell>
          <cell r="C129">
            <v>260960605</v>
          </cell>
          <cell r="D129">
            <v>67702</v>
          </cell>
          <cell r="E129">
            <v>677</v>
          </cell>
          <cell r="F129" t="str">
            <v>Ja</v>
          </cell>
          <cell r="G129" t="str">
            <v>COR-1-K9040-2522/2021-</v>
          </cell>
          <cell r="H129">
            <v>2522</v>
          </cell>
          <cell r="I129" t="str">
            <v>Lohr a. Main</v>
          </cell>
          <cell r="J129">
            <v>97816</v>
          </cell>
          <cell r="K129" t="str">
            <v>Grafen-von-Rieneck-Str. 5</v>
          </cell>
          <cell r="L129" t="str">
            <v>Klinikum Main-Spessart - Zentrale Verwaltung - z.H. Herrn Huppmann</v>
          </cell>
          <cell r="M129" t="str">
            <v>LOHRKlinik</v>
          </cell>
          <cell r="N129" t="str">
            <v>Kommunal</v>
          </cell>
          <cell r="O129" t="str">
            <v>DE80 7905 0000 0042 2791 58</v>
          </cell>
          <cell r="P129" t="str">
            <v>BYLADEM1SWU</v>
          </cell>
          <cell r="Q129" t="str">
            <v>DE</v>
          </cell>
          <cell r="R129">
            <v>220</v>
          </cell>
          <cell r="S129">
            <v>8</v>
          </cell>
          <cell r="T129">
            <v>560</v>
          </cell>
          <cell r="U129">
            <v>280</v>
          </cell>
          <cell r="W129">
            <v>148.63999999999999</v>
          </cell>
          <cell r="X129">
            <v>177.65</v>
          </cell>
          <cell r="AD129" t="str">
            <v>Bayerischen Verwaltungsgericht in Würzburg 
Postfachanschrift: Postfach 11 02 65, 97029 Würzburg
Hausanschrift: Burkarderstraße 26, 97082 Würzburg</v>
          </cell>
          <cell r="AE129" t="str">
            <v>Unterfranken</v>
          </cell>
          <cell r="AF129" t="str">
            <v>Standort Marktheidenfeld wurde zum 31.12.21 geschlossen - E-Mail P. Frings 11.2.22 / S. Dietl 15.2.22 / DoHo</v>
          </cell>
          <cell r="AJ129">
            <v>129</v>
          </cell>
        </row>
        <row r="130">
          <cell r="B130" t="str">
            <v>260920695_27805</v>
          </cell>
          <cell r="C130">
            <v>260920695</v>
          </cell>
          <cell r="D130">
            <v>27805</v>
          </cell>
          <cell r="E130">
            <v>278</v>
          </cell>
          <cell r="F130" t="str">
            <v>Ja</v>
          </cell>
          <cell r="G130" t="str">
            <v>COR-1-K9040-2523/2021-</v>
          </cell>
          <cell r="H130">
            <v>2523</v>
          </cell>
          <cell r="I130" t="str">
            <v>Mallersdorf-Pfaffenberg</v>
          </cell>
          <cell r="J130">
            <v>84066</v>
          </cell>
          <cell r="K130" t="str">
            <v>Krankenhausstr. 6</v>
          </cell>
          <cell r="L130" t="str">
            <v>Klinik Mallersdorf</v>
          </cell>
          <cell r="M130" t="str">
            <v>MALLKliniki</v>
          </cell>
          <cell r="N130" t="str">
            <v>Kommunal</v>
          </cell>
          <cell r="O130" t="str">
            <v>DE63 7435 0000 0005 0000 17</v>
          </cell>
          <cell r="P130" t="str">
            <v>BYLADEM1LAH</v>
          </cell>
          <cell r="Q130" t="str">
            <v>DE</v>
          </cell>
          <cell r="R130">
            <v>145</v>
          </cell>
          <cell r="S130">
            <v>6</v>
          </cell>
          <cell r="T130">
            <v>560</v>
          </cell>
          <cell r="U130">
            <v>280</v>
          </cell>
          <cell r="W130">
            <v>95.58</v>
          </cell>
          <cell r="AD130" t="str">
            <v>Bayerischen Verwaltungsgericht in Regensburg
Postfachanschrift: Postfach 11 01 65, 93014 Regensburg
Hausanschrift: Haidplatz 1, 93047 Regensburg</v>
          </cell>
          <cell r="AE130" t="str">
            <v>Niederbayern</v>
          </cell>
          <cell r="AJ130">
            <v>130</v>
          </cell>
        </row>
        <row r="131">
          <cell r="B131" t="str">
            <v>260940520_47901</v>
          </cell>
          <cell r="C131">
            <v>260940520</v>
          </cell>
          <cell r="D131">
            <v>47901</v>
          </cell>
          <cell r="E131">
            <v>479</v>
          </cell>
          <cell r="F131" t="str">
            <v>Ja</v>
          </cell>
          <cell r="G131" t="str">
            <v>COR-1-K9040-2524/2021-</v>
          </cell>
          <cell r="H131">
            <v>2524</v>
          </cell>
          <cell r="I131" t="str">
            <v>Marktredwitz</v>
          </cell>
          <cell r="J131">
            <v>95615</v>
          </cell>
          <cell r="K131" t="str">
            <v>Schillerhain 1-8</v>
          </cell>
          <cell r="L131" t="str">
            <v>Klinikum Fichtelgebirge gGmbH</v>
          </cell>
          <cell r="M131" t="str">
            <v>M.REDKlinik</v>
          </cell>
          <cell r="N131" t="str">
            <v>Kommunal</v>
          </cell>
          <cell r="O131" t="str">
            <v>DE69 7805 0000 0810 0502 29</v>
          </cell>
          <cell r="P131" t="str">
            <v>BYLADEM1HOF</v>
          </cell>
          <cell r="Q131" t="str">
            <v>DE</v>
          </cell>
          <cell r="R131">
            <v>263</v>
          </cell>
          <cell r="S131">
            <v>14</v>
          </cell>
          <cell r="T131">
            <v>460</v>
          </cell>
          <cell r="U131">
            <v>280</v>
          </cell>
          <cell r="W131">
            <v>275.98</v>
          </cell>
          <cell r="AD131" t="str">
            <v>Bayerischen Verwaltungsgericht in Bayreuth 
Postfachanschrift: Postfach 11 03 21, 95422 Bayreuth 
Hausanschrift: Friedrichstraße 16, 95444 Bayreuth</v>
          </cell>
          <cell r="AE131" t="str">
            <v>Oberfranken</v>
          </cell>
          <cell r="AJ131">
            <v>131</v>
          </cell>
        </row>
        <row r="132">
          <cell r="B132" t="str">
            <v>260970219_76401</v>
          </cell>
          <cell r="C132">
            <v>260970219</v>
          </cell>
          <cell r="D132">
            <v>76401</v>
          </cell>
          <cell r="E132">
            <v>764</v>
          </cell>
          <cell r="F132" t="str">
            <v>Ja</v>
          </cell>
          <cell r="G132" t="str">
            <v>COR-1-K9040-2525/2021-</v>
          </cell>
          <cell r="H132">
            <v>2525</v>
          </cell>
          <cell r="I132" t="str">
            <v>Memmingen</v>
          </cell>
          <cell r="J132">
            <v>87700</v>
          </cell>
          <cell r="K132" t="str">
            <v>Bismarckstr. 23</v>
          </cell>
          <cell r="L132" t="str">
            <v>Klinikum Memmingen AöR</v>
          </cell>
          <cell r="M132" t="str">
            <v>MEMKlinik</v>
          </cell>
          <cell r="N132" t="str">
            <v>Kommunal</v>
          </cell>
          <cell r="O132" t="str">
            <v>DE54 7315 0000 0000 2058 15</v>
          </cell>
          <cell r="P132" t="str">
            <v>BYLADEM1MLM</v>
          </cell>
          <cell r="Q132" t="str">
            <v>DE</v>
          </cell>
          <cell r="R132">
            <v>508</v>
          </cell>
          <cell r="S132">
            <v>30</v>
          </cell>
          <cell r="T132">
            <v>560</v>
          </cell>
          <cell r="U132">
            <v>280</v>
          </cell>
          <cell r="W132">
            <v>376.73</v>
          </cell>
          <cell r="AD132" t="str">
            <v>Bayerischen Verwaltungsgericht in Augsburg
Postfachanschrift: Postfach 11 23 43, 86048 Augsburg
Hausanschrift: Kornhausgasse 4, 86152 Augsburg</v>
          </cell>
          <cell r="AE132" t="str">
            <v>Schwaben</v>
          </cell>
          <cell r="AJ132">
            <v>132</v>
          </cell>
        </row>
        <row r="133">
          <cell r="B133" t="str">
            <v>260971210_77801</v>
          </cell>
          <cell r="C133">
            <v>260971210</v>
          </cell>
          <cell r="D133">
            <v>77801</v>
          </cell>
          <cell r="E133">
            <v>778</v>
          </cell>
          <cell r="F133" t="str">
            <v>Ja</v>
          </cell>
          <cell r="G133" t="str">
            <v>COR-1-K9040-2526/2021-</v>
          </cell>
          <cell r="H133">
            <v>2526</v>
          </cell>
          <cell r="I133" t="str">
            <v>Mindelheim</v>
          </cell>
          <cell r="J133">
            <v>87719</v>
          </cell>
          <cell r="K133" t="str">
            <v>Bad Wörishofer Str. 44</v>
          </cell>
          <cell r="L133" t="str">
            <v>Klinik Mindelheim</v>
          </cell>
          <cell r="M133" t="str">
            <v>MINKlinik</v>
          </cell>
          <cell r="N133" t="str">
            <v>Kommunal</v>
          </cell>
          <cell r="O133" t="str">
            <v>DE65 7315 0000 0000 0027 90</v>
          </cell>
          <cell r="P133" t="str">
            <v>BYLADEM1MLM</v>
          </cell>
          <cell r="Q133" t="str">
            <v>DE</v>
          </cell>
          <cell r="R133">
            <v>199</v>
          </cell>
          <cell r="S133">
            <v>8</v>
          </cell>
          <cell r="T133">
            <v>460</v>
          </cell>
          <cell r="U133">
            <v>280</v>
          </cell>
          <cell r="W133">
            <v>129.94</v>
          </cell>
          <cell r="AD133" t="str">
            <v>Bayerischen Verwaltungsgericht in Augsburg
Postfachanschrift: Postfach 11 23 43, 86048 Augsburg
Hausanschrift: Kornhausgasse 4, 86152 Augsburg</v>
          </cell>
          <cell r="AE133" t="str">
            <v>Schwaben</v>
          </cell>
          <cell r="AJ133">
            <v>133</v>
          </cell>
        </row>
        <row r="134">
          <cell r="B134" t="str">
            <v>260911707_18301</v>
          </cell>
          <cell r="C134">
            <v>260911707</v>
          </cell>
          <cell r="D134">
            <v>18301</v>
          </cell>
          <cell r="E134">
            <v>183</v>
          </cell>
          <cell r="F134" t="str">
            <v>Ja</v>
          </cell>
          <cell r="G134" t="str">
            <v>COR-1-K9040-2527/2021-</v>
          </cell>
          <cell r="H134">
            <v>2527</v>
          </cell>
          <cell r="I134" t="str">
            <v>Mühldorf a. Inn</v>
          </cell>
          <cell r="J134">
            <v>84453</v>
          </cell>
          <cell r="K134" t="str">
            <v>Krankenhausstr. 1</v>
          </cell>
          <cell r="L134" t="str">
            <v>Kreiskliniken Mühldorf a. Inn</v>
          </cell>
          <cell r="M134" t="str">
            <v>MÜHLInn</v>
          </cell>
          <cell r="N134" t="str">
            <v>Kommunal</v>
          </cell>
          <cell r="O134" t="str">
            <v>DE57 7115 1020 0000 0000 26</v>
          </cell>
          <cell r="P134" t="str">
            <v>BYLADEM1MDF</v>
          </cell>
          <cell r="Q134" t="str">
            <v>DE</v>
          </cell>
          <cell r="R134">
            <v>275</v>
          </cell>
          <cell r="S134">
            <v>8</v>
          </cell>
          <cell r="T134">
            <v>560</v>
          </cell>
          <cell r="U134">
            <v>280</v>
          </cell>
          <cell r="W134">
            <v>249.99</v>
          </cell>
          <cell r="AD134" t="str">
            <v>Bayerischen Verwaltungsgericht in München 
Postfachanschrift: Postfach 20 05 43, 80005 München
Hausanschrift: Bayerstraße 30, 80335 München</v>
          </cell>
          <cell r="AE134" t="str">
            <v>Oberbayern</v>
          </cell>
          <cell r="AJ134">
            <v>134</v>
          </cell>
        </row>
        <row r="135">
          <cell r="B135" t="str">
            <v>260940381_47501</v>
          </cell>
          <cell r="C135">
            <v>260940381</v>
          </cell>
          <cell r="D135">
            <v>47501</v>
          </cell>
          <cell r="E135">
            <v>475</v>
          </cell>
          <cell r="F135" t="str">
            <v>Ja</v>
          </cell>
          <cell r="G135" t="str">
            <v>COR-1-K9040-2528/2021-</v>
          </cell>
          <cell r="H135">
            <v>2528</v>
          </cell>
          <cell r="I135" t="str">
            <v>Münchberg</v>
          </cell>
          <cell r="J135">
            <v>95213</v>
          </cell>
          <cell r="K135" t="str">
            <v>Hofer Str. 40</v>
          </cell>
          <cell r="L135" t="str">
            <v>Kliniken Hochfranken-Klinik Münchberg und Neila</v>
          </cell>
          <cell r="M135" t="str">
            <v>MÜNCHochfra</v>
          </cell>
          <cell r="N135" t="str">
            <v>Kommunal</v>
          </cell>
          <cell r="O135" t="str">
            <v>DE75 7805 0000 0190 1033 33</v>
          </cell>
          <cell r="P135" t="str">
            <v>BYLADEM1HOF</v>
          </cell>
          <cell r="Q135" t="str">
            <v>DE</v>
          </cell>
          <cell r="R135">
            <v>235</v>
          </cell>
          <cell r="S135">
            <v>7</v>
          </cell>
          <cell r="T135">
            <v>460</v>
          </cell>
          <cell r="U135">
            <v>280</v>
          </cell>
          <cell r="W135">
            <v>325.28999999999996</v>
          </cell>
          <cell r="AD135" t="str">
            <v>Bayerischen Verwaltungsgericht in Bayreuth 
Postfachanschrift: Postfach 11 03 21, 95422 Bayreuth 
Hausanschrift: Friedrichstraße 16, 95444 Bayreuth</v>
          </cell>
          <cell r="AE135" t="str">
            <v>Oberfranken</v>
          </cell>
          <cell r="AJ135">
            <v>135</v>
          </cell>
        </row>
        <row r="136">
          <cell r="B136" t="str">
            <v>260910591_16246</v>
          </cell>
          <cell r="C136">
            <v>260910591</v>
          </cell>
          <cell r="D136">
            <v>16246</v>
          </cell>
          <cell r="E136">
            <v>162</v>
          </cell>
          <cell r="F136" t="str">
            <v>Nein</v>
          </cell>
          <cell r="G136" t="str">
            <v>COR-1-K9040-2529/2021-</v>
          </cell>
          <cell r="H136">
            <v>2529</v>
          </cell>
          <cell r="I136" t="str">
            <v>München</v>
          </cell>
          <cell r="J136">
            <v>81925</v>
          </cell>
          <cell r="K136" t="str">
            <v>Arabellastr. 5/19</v>
          </cell>
          <cell r="L136" t="str">
            <v>Arabella Klinik GmbH</v>
          </cell>
          <cell r="M136" t="str">
            <v>MÜNArabella</v>
          </cell>
          <cell r="N136" t="str">
            <v>Privat</v>
          </cell>
          <cell r="O136" t="str">
            <v>DE69 3006 0601 0007 5891 66</v>
          </cell>
          <cell r="P136" t="str">
            <v>DAAEDEDDXXX</v>
          </cell>
          <cell r="Q136" t="str">
            <v>DE</v>
          </cell>
          <cell r="R136">
            <v>60</v>
          </cell>
          <cell r="S136">
            <v>10</v>
          </cell>
          <cell r="T136">
            <v>760</v>
          </cell>
          <cell r="U136">
            <v>280</v>
          </cell>
          <cell r="W136">
            <v>37.6</v>
          </cell>
          <cell r="AD136" t="str">
            <v>Bayerischen Verwaltungsgericht in München 
Postfachanschrift: Postfach 20 05 43, 80005 München
Hausanschrift: Bayerstraße 30, 80335 München</v>
          </cell>
          <cell r="AE136" t="str">
            <v>Oberbayern</v>
          </cell>
          <cell r="AJ136">
            <v>136</v>
          </cell>
        </row>
        <row r="137">
          <cell r="B137" t="str">
            <v>260913629_16235</v>
          </cell>
          <cell r="C137">
            <v>260913629</v>
          </cell>
          <cell r="D137">
            <v>16235</v>
          </cell>
          <cell r="E137">
            <v>162</v>
          </cell>
          <cell r="F137" t="str">
            <v>Nein</v>
          </cell>
          <cell r="G137" t="str">
            <v>COR-1-K9040-2530/2021-</v>
          </cell>
          <cell r="H137">
            <v>2530</v>
          </cell>
          <cell r="I137" t="str">
            <v>München</v>
          </cell>
          <cell r="J137">
            <v>80336</v>
          </cell>
          <cell r="K137" t="str">
            <v>Mozartstr. 14a - 16</v>
          </cell>
          <cell r="L137" t="str">
            <v>Artemed Fachklinik München GmbH und Co. KG</v>
          </cell>
          <cell r="M137" t="str">
            <v>MÜNArte</v>
          </cell>
          <cell r="N137" t="str">
            <v>Privat</v>
          </cell>
          <cell r="O137" t="str">
            <v>DE79 7002 0500 0009 8313 00</v>
          </cell>
          <cell r="P137" t="str">
            <v>BFSWDE33MUE</v>
          </cell>
          <cell r="Q137" t="str">
            <v>DE</v>
          </cell>
          <cell r="R137">
            <v>52</v>
          </cell>
          <cell r="S137">
            <v>0</v>
          </cell>
          <cell r="T137">
            <v>560</v>
          </cell>
          <cell r="U137">
            <v>280</v>
          </cell>
          <cell r="W137">
            <v>40.68</v>
          </cell>
          <cell r="AD137" t="str">
            <v>Bayerischen Verwaltungsgericht in München 
Postfachanschrift: Postfach 20 05 43, 80005 München
Hausanschrift: Bayerstraße 30, 80335 München</v>
          </cell>
          <cell r="AE137" t="str">
            <v>Oberbayern</v>
          </cell>
          <cell r="AJ137">
            <v>137</v>
          </cell>
        </row>
        <row r="138">
          <cell r="B138" t="str">
            <v>260914243_16258</v>
          </cell>
          <cell r="C138">
            <v>260914243</v>
          </cell>
          <cell r="D138">
            <v>16258</v>
          </cell>
          <cell r="E138">
            <v>162</v>
          </cell>
          <cell r="F138" t="str">
            <v>Nein</v>
          </cell>
          <cell r="G138" t="str">
            <v>COR-1-K9040-2531/2021-</v>
          </cell>
          <cell r="H138">
            <v>2531</v>
          </cell>
          <cell r="I138" t="str">
            <v>München</v>
          </cell>
          <cell r="J138">
            <v>81737</v>
          </cell>
          <cell r="K138" t="str">
            <v>Putzbrunner Str. 9</v>
          </cell>
          <cell r="L138" t="str">
            <v>ATOS Starmed Klinik</v>
          </cell>
          <cell r="M138" t="str">
            <v>MÜNAtos</v>
          </cell>
          <cell r="N138" t="str">
            <v>Privat</v>
          </cell>
          <cell r="O138" t="str">
            <v>DE52 1004 0000 0504 9770 00</v>
          </cell>
          <cell r="P138" t="str">
            <v>COBADEFFXXX</v>
          </cell>
          <cell r="Q138" t="str">
            <v>DE</v>
          </cell>
          <cell r="R138">
            <v>12</v>
          </cell>
          <cell r="T138">
            <v>560</v>
          </cell>
          <cell r="U138">
            <v>280</v>
          </cell>
          <cell r="W138">
            <v>11.19</v>
          </cell>
          <cell r="AD138" t="str">
            <v>Bayerischen Verwaltungsgericht in München 
Postfachanschrift: Postfach 20 05 43, 80005 München
Hausanschrift: Bayerstraße 30, 80335 München</v>
          </cell>
          <cell r="AE138" t="str">
            <v>Oberbayern</v>
          </cell>
          <cell r="AJ138">
            <v>138</v>
          </cell>
        </row>
        <row r="139">
          <cell r="B139" t="str">
            <v>260910318_16227</v>
          </cell>
          <cell r="C139">
            <v>260910318</v>
          </cell>
          <cell r="D139">
            <v>16227</v>
          </cell>
          <cell r="E139">
            <v>162</v>
          </cell>
          <cell r="F139" t="str">
            <v>Nein</v>
          </cell>
          <cell r="G139" t="str">
            <v>COR-1-K9040-2532/2021-</v>
          </cell>
          <cell r="H139">
            <v>2532</v>
          </cell>
          <cell r="I139" t="str">
            <v>München</v>
          </cell>
          <cell r="J139">
            <v>80335</v>
          </cell>
          <cell r="K139" t="str">
            <v>Nymphenburger Str. 43</v>
          </cell>
          <cell r="L139" t="str">
            <v>Augenklinik Herzog Carl Theodor</v>
          </cell>
          <cell r="M139" t="str">
            <v>MÜNHerzogcarl</v>
          </cell>
          <cell r="N139" t="str">
            <v>Privat</v>
          </cell>
          <cell r="O139" t="str">
            <v>DE87 7015 0000 0031 1076 67</v>
          </cell>
          <cell r="P139" t="str">
            <v>SSKMDEMMXXX</v>
          </cell>
          <cell r="Q139" t="str">
            <v>DE</v>
          </cell>
          <cell r="R139">
            <v>47</v>
          </cell>
          <cell r="S139">
            <v>0</v>
          </cell>
          <cell r="T139">
            <v>560</v>
          </cell>
          <cell r="U139">
            <v>280</v>
          </cell>
          <cell r="W139">
            <v>27.54</v>
          </cell>
          <cell r="AD139" t="str">
            <v>Bayerischen Verwaltungsgericht in München 
Postfachanschrift: Postfach 20 05 43, 80005 München
Hausanschrift: Bayerstraße 30, 80335 München</v>
          </cell>
          <cell r="AE139" t="str">
            <v>Oberbayern</v>
          </cell>
          <cell r="AJ139">
            <v>139</v>
          </cell>
        </row>
        <row r="140">
          <cell r="B140" t="str">
            <v>260913663_16236</v>
          </cell>
          <cell r="C140">
            <v>260913663</v>
          </cell>
          <cell r="D140">
            <v>16236</v>
          </cell>
          <cell r="E140">
            <v>162</v>
          </cell>
          <cell r="F140" t="str">
            <v>Ja</v>
          </cell>
          <cell r="G140" t="str">
            <v>COR-1-K9040-2533/2021-</v>
          </cell>
          <cell r="H140">
            <v>2533</v>
          </cell>
          <cell r="I140" t="str">
            <v>München</v>
          </cell>
          <cell r="J140">
            <v>81679</v>
          </cell>
          <cell r="K140" t="str">
            <v>Denninger Str. 44</v>
          </cell>
          <cell r="L140" t="str">
            <v>Dr. Lubos Kliniken Bogenhausen</v>
          </cell>
          <cell r="M140" t="str">
            <v>MÜNLubusbog</v>
          </cell>
          <cell r="N140" t="str">
            <v>Privat</v>
          </cell>
          <cell r="O140" t="str">
            <v>DE85 7015 0000 1005 6051 08</v>
          </cell>
          <cell r="P140" t="str">
            <v>SSKMDEMMXXX</v>
          </cell>
          <cell r="Q140" t="str">
            <v>DE</v>
          </cell>
          <cell r="R140">
            <v>85</v>
          </cell>
          <cell r="S140">
            <v>2</v>
          </cell>
          <cell r="T140">
            <v>760</v>
          </cell>
          <cell r="U140">
            <v>280</v>
          </cell>
          <cell r="W140">
            <v>67.61</v>
          </cell>
          <cell r="AD140" t="str">
            <v>Bayerischen Verwaltungsgericht in München 
Postfachanschrift: Postfach 20 05 43, 80005 München
Hausanschrift: Bayerstraße 30, 80335 München</v>
          </cell>
          <cell r="AE140" t="str">
            <v>Oberbayern</v>
          </cell>
          <cell r="AJ140">
            <v>140</v>
          </cell>
        </row>
        <row r="141">
          <cell r="B141" t="str">
            <v>260910396_16228</v>
          </cell>
          <cell r="C141">
            <v>260910396</v>
          </cell>
          <cell r="D141">
            <v>16228</v>
          </cell>
          <cell r="E141">
            <v>162</v>
          </cell>
          <cell r="F141" t="str">
            <v>Ja</v>
          </cell>
          <cell r="G141" t="str">
            <v>COR-1-K9040-2534/2021-</v>
          </cell>
          <cell r="H141">
            <v>2534</v>
          </cell>
          <cell r="I141" t="str">
            <v>München</v>
          </cell>
          <cell r="J141">
            <v>81379</v>
          </cell>
          <cell r="K141" t="str">
            <v>Am Isarkanal 30</v>
          </cell>
          <cell r="L141" t="str">
            <v>Artemed Klinikum München Süd</v>
          </cell>
          <cell r="M141" t="str">
            <v>MÜNChirurgisch</v>
          </cell>
          <cell r="N141" t="str">
            <v>Privat</v>
          </cell>
          <cell r="O141" t="str">
            <v>DE28 7002 0500 0009 8328 00</v>
          </cell>
          <cell r="P141" t="str">
            <v>BFSWDE33MUE</v>
          </cell>
          <cell r="Q141" t="str">
            <v>DE</v>
          </cell>
          <cell r="R141">
            <v>155</v>
          </cell>
          <cell r="S141">
            <v>12</v>
          </cell>
          <cell r="T141">
            <v>760</v>
          </cell>
          <cell r="U141">
            <v>280</v>
          </cell>
          <cell r="W141">
            <v>98.71</v>
          </cell>
          <cell r="AD141" t="str">
            <v>Bayerischen Verwaltungsgericht in München 
Postfachanschrift: Postfach 20 05 43, 80005 München
Hausanschrift: Bayerstraße 30, 80335 München</v>
          </cell>
          <cell r="AE141" t="str">
            <v>Oberbayern</v>
          </cell>
          <cell r="AJ141">
            <v>141</v>
          </cell>
        </row>
        <row r="142">
          <cell r="B142" t="str">
            <v>260910352_16242</v>
          </cell>
          <cell r="C142">
            <v>260910352</v>
          </cell>
          <cell r="D142">
            <v>16242</v>
          </cell>
          <cell r="E142">
            <v>162</v>
          </cell>
          <cell r="F142" t="str">
            <v>Nein</v>
          </cell>
          <cell r="G142" t="str">
            <v>COR-1-K9040-2535/2021-</v>
          </cell>
          <cell r="H142">
            <v>2535</v>
          </cell>
          <cell r="I142" t="str">
            <v>München</v>
          </cell>
          <cell r="J142">
            <v>80802</v>
          </cell>
          <cell r="K142" t="str">
            <v>Seestr. 10-12</v>
          </cell>
          <cell r="L142" t="str">
            <v>Clinic Dr. Decker GmbH</v>
          </cell>
          <cell r="M142" t="str">
            <v>MÜNDecker</v>
          </cell>
          <cell r="N142" t="str">
            <v>Privat</v>
          </cell>
          <cell r="O142" t="str">
            <v>DE49 7002 0270 6060 2109 32</v>
          </cell>
          <cell r="P142" t="str">
            <v>HYVEDEMMXXX</v>
          </cell>
          <cell r="Q142" t="str">
            <v>DE</v>
          </cell>
          <cell r="R142">
            <v>45</v>
          </cell>
          <cell r="S142">
            <v>0</v>
          </cell>
          <cell r="T142">
            <v>560</v>
          </cell>
          <cell r="U142">
            <v>280</v>
          </cell>
          <cell r="W142">
            <v>29.69</v>
          </cell>
          <cell r="AD142" t="str">
            <v>Bayerischen Verwaltungsgericht in München 
Postfachanschrift: Postfach 20 05 43, 80005 München
Hausanschrift: Bayerstraße 30, 80335 München</v>
          </cell>
          <cell r="AE142" t="str">
            <v>Oberbayern</v>
          </cell>
          <cell r="AJ142">
            <v>142</v>
          </cell>
        </row>
        <row r="143">
          <cell r="B143" t="str">
            <v>260910136_16210</v>
          </cell>
          <cell r="C143">
            <v>260910136</v>
          </cell>
          <cell r="D143">
            <v>16210</v>
          </cell>
          <cell r="E143">
            <v>162</v>
          </cell>
          <cell r="F143" t="str">
            <v>Ja</v>
          </cell>
          <cell r="G143" t="str">
            <v>COR-1-K9040-2536/2021-</v>
          </cell>
          <cell r="H143">
            <v>2536</v>
          </cell>
          <cell r="I143" t="str">
            <v>München</v>
          </cell>
          <cell r="J143">
            <v>80636</v>
          </cell>
          <cell r="K143" t="str">
            <v>Lazarettstr. 36</v>
          </cell>
          <cell r="L143" t="str">
            <v>Deutsches Herzzentrum München</v>
          </cell>
          <cell r="M143" t="str">
            <v>MÜNDeutsch</v>
          </cell>
          <cell r="N143" t="str">
            <v>Privat</v>
          </cell>
          <cell r="O143" t="str">
            <v>DE57 7005 0000 0000 0249 90</v>
          </cell>
          <cell r="P143" t="str">
            <v>BYLADEMMXXX</v>
          </cell>
          <cell r="Q143" t="str">
            <v>DE</v>
          </cell>
          <cell r="R143">
            <v>197</v>
          </cell>
          <cell r="S143">
            <v>56</v>
          </cell>
          <cell r="T143">
            <v>760</v>
          </cell>
          <cell r="U143">
            <v>280</v>
          </cell>
          <cell r="W143">
            <v>169.26</v>
          </cell>
          <cell r="AD143" t="str">
            <v>Bayerischen Verwaltungsgericht in München 
Postfachanschrift: Postfach 20 05 43, 80005 München
Hausanschrift: Bayerstraße 30, 80335 München</v>
          </cell>
          <cell r="AE143" t="str">
            <v>Oberbayern</v>
          </cell>
          <cell r="AJ143">
            <v>143</v>
          </cell>
        </row>
        <row r="144">
          <cell r="B144" t="str">
            <v>260910283_16220</v>
          </cell>
          <cell r="C144">
            <v>260910283</v>
          </cell>
          <cell r="D144">
            <v>16220</v>
          </cell>
          <cell r="E144">
            <v>162</v>
          </cell>
          <cell r="F144" t="str">
            <v>Nein</v>
          </cell>
          <cell r="G144" t="str">
            <v>COR-1-K9040-2537/2021-</v>
          </cell>
          <cell r="H144">
            <v>2537</v>
          </cell>
          <cell r="I144" t="str">
            <v>München</v>
          </cell>
          <cell r="J144">
            <v>80799</v>
          </cell>
          <cell r="K144" t="str">
            <v>Heßstraße 22</v>
          </cell>
          <cell r="L144" t="str">
            <v>Diakoniewerk München-Maxvorstadt KdöR</v>
          </cell>
          <cell r="M144" t="str">
            <v>MÜNDiakonmax</v>
          </cell>
          <cell r="N144" t="str">
            <v>Privat</v>
          </cell>
          <cell r="O144" t="str">
            <v>DE47 7002 0270 6890 0320 00</v>
          </cell>
          <cell r="P144" t="str">
            <v>HYVEDEMMXXX</v>
          </cell>
          <cell r="Q144" t="str">
            <v>DE</v>
          </cell>
          <cell r="R144">
            <v>87</v>
          </cell>
          <cell r="S144">
            <v>0</v>
          </cell>
          <cell r="T144">
            <v>560</v>
          </cell>
          <cell r="U144">
            <v>280</v>
          </cell>
          <cell r="W144">
            <v>61.58</v>
          </cell>
          <cell r="AC144" t="str">
            <v>x</v>
          </cell>
          <cell r="AD144" t="str">
            <v>Bayerischen Verwaltungsgericht in München 
Postfachanschrift: Postfach 20 05 43, 80005 München
Hausanschrift: Bayerstraße 30, 80335 München</v>
          </cell>
          <cell r="AE144" t="str">
            <v>Oberbayern</v>
          </cell>
          <cell r="AJ144">
            <v>144</v>
          </cell>
        </row>
        <row r="145">
          <cell r="B145" t="str">
            <v>260910546_16241</v>
          </cell>
          <cell r="C145">
            <v>260910546</v>
          </cell>
          <cell r="D145">
            <v>16241</v>
          </cell>
          <cell r="E145">
            <v>162</v>
          </cell>
          <cell r="F145" t="str">
            <v>Ja</v>
          </cell>
          <cell r="G145" t="str">
            <v>COR-1-K9040-2538/2021-</v>
          </cell>
          <cell r="H145">
            <v>2538</v>
          </cell>
          <cell r="I145" t="str">
            <v>München</v>
          </cell>
          <cell r="J145">
            <v>80538</v>
          </cell>
          <cell r="K145" t="str">
            <v>Hirschauer Str. 6</v>
          </cell>
          <cell r="L145" t="str">
            <v>Frauenklinik Dr. Geisenhofer GmbH</v>
          </cell>
          <cell r="M145" t="str">
            <v>MÜNGeisen</v>
          </cell>
          <cell r="N145" t="str">
            <v>Privat</v>
          </cell>
          <cell r="O145" t="str">
            <v>DE28 7002 0500 0008 8919 00</v>
          </cell>
          <cell r="P145" t="str">
            <v>BFSWDE33MUE</v>
          </cell>
          <cell r="Q145" t="str">
            <v>DE</v>
          </cell>
          <cell r="R145">
            <v>82</v>
          </cell>
          <cell r="S145">
            <v>0</v>
          </cell>
          <cell r="T145">
            <v>560</v>
          </cell>
          <cell r="U145">
            <v>280</v>
          </cell>
          <cell r="W145">
            <v>52.16</v>
          </cell>
          <cell r="AD145" t="str">
            <v>Bayerischen Verwaltungsgericht in München 
Postfachanschrift: Postfach 20 05 43, 80005 München
Hausanschrift: Bayerstraße 30, 80335 München</v>
          </cell>
          <cell r="AE145" t="str">
            <v>Oberbayern</v>
          </cell>
          <cell r="AJ145">
            <v>145</v>
          </cell>
        </row>
        <row r="146">
          <cell r="B146" t="str">
            <v>260910535_16239</v>
          </cell>
          <cell r="C146">
            <v>260910535</v>
          </cell>
          <cell r="D146">
            <v>16239</v>
          </cell>
          <cell r="E146">
            <v>162</v>
          </cell>
          <cell r="F146" t="str">
            <v>Ja</v>
          </cell>
          <cell r="G146" t="str">
            <v>COR-1-K9040-2539/2021-</v>
          </cell>
          <cell r="H146">
            <v>2539</v>
          </cell>
          <cell r="I146" t="str">
            <v>München</v>
          </cell>
          <cell r="J146">
            <v>81241</v>
          </cell>
          <cell r="K146" t="str">
            <v>Schmiedwegerl 2-6</v>
          </cell>
          <cell r="L146" t="str">
            <v>Dr. Lubos Kliniken Pasing</v>
          </cell>
          <cell r="M146" t="str">
            <v>MÜNLubuspas</v>
          </cell>
          <cell r="N146" t="str">
            <v>Privat</v>
          </cell>
          <cell r="O146" t="str">
            <v>DE84 7015 0000 1005 6067 75</v>
          </cell>
          <cell r="P146" t="str">
            <v>SSKMDEMMXXX</v>
          </cell>
          <cell r="Q146" t="str">
            <v>DE</v>
          </cell>
          <cell r="R146">
            <v>45</v>
          </cell>
          <cell r="S146">
            <v>10</v>
          </cell>
          <cell r="T146">
            <v>460</v>
          </cell>
          <cell r="U146">
            <v>280</v>
          </cell>
          <cell r="W146">
            <v>24.58</v>
          </cell>
          <cell r="AC146" t="str">
            <v>x</v>
          </cell>
          <cell r="AD146" t="str">
            <v>Bayerischen Verwaltungsgericht in München 
Postfachanschrift: Postfach 20 05 43, 80005 München
Hausanschrift: Bayerstraße 30, 80335 München</v>
          </cell>
          <cell r="AE146" t="str">
            <v>Oberbayern</v>
          </cell>
          <cell r="AJ146">
            <v>146</v>
          </cell>
        </row>
        <row r="147">
          <cell r="B147" t="str">
            <v>260910114_16208</v>
          </cell>
          <cell r="C147">
            <v>260910114</v>
          </cell>
          <cell r="D147">
            <v>16208</v>
          </cell>
          <cell r="E147">
            <v>162</v>
          </cell>
          <cell r="F147" t="str">
            <v>Ja</v>
          </cell>
          <cell r="G147" t="str">
            <v>COR-1-K9040-2540/2021-</v>
          </cell>
          <cell r="H147">
            <v>2540</v>
          </cell>
          <cell r="I147" t="str">
            <v>München</v>
          </cell>
          <cell r="J147">
            <v>81737</v>
          </cell>
          <cell r="K147" t="str">
            <v>Schmidbauerstr. 44</v>
          </cell>
          <cell r="L147" t="str">
            <v>HELIOS Klinik München Perlach</v>
          </cell>
          <cell r="M147" t="str">
            <v>MÜNHeliosP</v>
          </cell>
          <cell r="N147" t="str">
            <v>Privat</v>
          </cell>
          <cell r="O147" t="str">
            <v>DE84 7002 0270 0015 5122 27</v>
          </cell>
          <cell r="P147" t="str">
            <v>HYVEDEMMXXX</v>
          </cell>
          <cell r="Q147" t="str">
            <v>DE</v>
          </cell>
          <cell r="R147">
            <v>150</v>
          </cell>
          <cell r="S147">
            <v>6</v>
          </cell>
          <cell r="T147">
            <v>560</v>
          </cell>
          <cell r="U147">
            <v>280</v>
          </cell>
          <cell r="W147">
            <v>106.47</v>
          </cell>
          <cell r="AC147" t="str">
            <v>x</v>
          </cell>
          <cell r="AD147" t="str">
            <v>Bayerischen Verwaltungsgericht in München 
Postfachanschrift: Postfach 20 05 43, 80005 München
Hausanschrift: Bayerstraße 30, 80335 München</v>
          </cell>
          <cell r="AE147" t="str">
            <v>Oberbayern</v>
          </cell>
          <cell r="AJ147">
            <v>147</v>
          </cell>
        </row>
        <row r="148">
          <cell r="B148" t="str">
            <v>260910090_16207</v>
          </cell>
          <cell r="C148">
            <v>260910090</v>
          </cell>
          <cell r="D148">
            <v>16207</v>
          </cell>
          <cell r="E148">
            <v>162</v>
          </cell>
          <cell r="F148" t="str">
            <v>Ja</v>
          </cell>
          <cell r="G148" t="str">
            <v>COR-1-K9040-2541/2021-</v>
          </cell>
          <cell r="H148">
            <v>2541</v>
          </cell>
          <cell r="I148" t="str">
            <v>München</v>
          </cell>
          <cell r="J148">
            <v>81241</v>
          </cell>
          <cell r="K148" t="str">
            <v>Steinerweg 5</v>
          </cell>
          <cell r="L148" t="str">
            <v>HELIOS Klinikum München West</v>
          </cell>
          <cell r="M148" t="str">
            <v>MÜNHeliosW</v>
          </cell>
          <cell r="N148" t="str">
            <v>Privat</v>
          </cell>
          <cell r="O148" t="str">
            <v>DE41 7002 0270 0015 5122 25</v>
          </cell>
          <cell r="P148" t="str">
            <v>HYVEDEMMXXX</v>
          </cell>
          <cell r="Q148" t="str">
            <v>DE</v>
          </cell>
          <cell r="R148">
            <v>412</v>
          </cell>
          <cell r="S148">
            <v>12</v>
          </cell>
          <cell r="T148">
            <v>560</v>
          </cell>
          <cell r="U148">
            <v>280</v>
          </cell>
          <cell r="W148">
            <v>397.04</v>
          </cell>
          <cell r="AD148" t="str">
            <v>Bayerischen Verwaltungsgericht in München 
Postfachanschrift: Postfach 20 05 43, 80005 München
Hausanschrift: Bayerstraße 30, 80335 München</v>
          </cell>
          <cell r="AE148" t="str">
            <v>Oberbayern</v>
          </cell>
          <cell r="AJ148">
            <v>148</v>
          </cell>
        </row>
        <row r="149">
          <cell r="B149" t="str">
            <v>260910604_16249</v>
          </cell>
          <cell r="C149">
            <v>260910604</v>
          </cell>
          <cell r="D149">
            <v>16249</v>
          </cell>
          <cell r="E149">
            <v>162</v>
          </cell>
          <cell r="F149" t="str">
            <v>Nein</v>
          </cell>
          <cell r="G149" t="str">
            <v>COR-1-K9040-2542/2021-</v>
          </cell>
          <cell r="H149">
            <v>2542</v>
          </cell>
          <cell r="I149" t="str">
            <v>München</v>
          </cell>
          <cell r="J149">
            <v>81679</v>
          </cell>
          <cell r="K149" t="str">
            <v>Possartstr. 27-31</v>
          </cell>
          <cell r="L149" t="str">
            <v>HNO-Klinik Bogenhausen Dr. Gaertner GmbH</v>
          </cell>
          <cell r="M149" t="str">
            <v>MÜNHno</v>
          </cell>
          <cell r="N149" t="str">
            <v>Privat</v>
          </cell>
          <cell r="O149" t="str">
            <v>DE48 7002 0500 0008 8896 00</v>
          </cell>
          <cell r="P149" t="str">
            <v>BFSWDE33MUE</v>
          </cell>
          <cell r="Q149" t="str">
            <v>DE</v>
          </cell>
          <cell r="R149">
            <v>60</v>
          </cell>
          <cell r="S149">
            <v>0</v>
          </cell>
          <cell r="T149">
            <v>560</v>
          </cell>
          <cell r="U149">
            <v>280</v>
          </cell>
          <cell r="W149">
            <v>42.94</v>
          </cell>
          <cell r="AD149" t="str">
            <v>Bayerischen Verwaltungsgericht in München 
Postfachanschrift: Postfach 20 05 43, 80005 München
Hausanschrift: Bayerstraße 30, 80335 München</v>
          </cell>
          <cell r="AE149" t="str">
            <v>Oberbayern</v>
          </cell>
          <cell r="AJ149">
            <v>149</v>
          </cell>
        </row>
        <row r="150">
          <cell r="B150" t="str">
            <v>260910374_16230</v>
          </cell>
          <cell r="C150">
            <v>260910374</v>
          </cell>
          <cell r="D150">
            <v>16230</v>
          </cell>
          <cell r="E150">
            <v>162</v>
          </cell>
          <cell r="F150" t="str">
            <v>Ja</v>
          </cell>
          <cell r="G150" t="str">
            <v>COR-1-K9040-2543/2021-</v>
          </cell>
          <cell r="H150">
            <v>2543</v>
          </cell>
          <cell r="I150" t="str">
            <v>München</v>
          </cell>
          <cell r="J150">
            <v>81379</v>
          </cell>
          <cell r="K150" t="str">
            <v>Am Isarkanal 36</v>
          </cell>
          <cell r="L150" t="str">
            <v>Internistisches Klinikum München Süd</v>
          </cell>
          <cell r="M150" t="str">
            <v>MÜNInter</v>
          </cell>
          <cell r="N150" t="str">
            <v>Privat</v>
          </cell>
          <cell r="O150" t="str">
            <v>DE64 7406 2490 0000 9923 48</v>
          </cell>
          <cell r="P150" t="str">
            <v>GENODEF1VIR</v>
          </cell>
          <cell r="Q150" t="str">
            <v>DE</v>
          </cell>
          <cell r="R150">
            <v>125</v>
          </cell>
          <cell r="S150">
            <v>14</v>
          </cell>
          <cell r="T150">
            <v>560</v>
          </cell>
          <cell r="U150">
            <v>280</v>
          </cell>
          <cell r="W150">
            <v>82.09</v>
          </cell>
          <cell r="AD150" t="str">
            <v>Bayerischen Verwaltungsgericht in München 
Postfachanschrift: Postfach 20 05 43, 80005 München
Hausanschrift: Bayerstraße 30, 80335 München</v>
          </cell>
          <cell r="AE150" t="str">
            <v>Oberbayern</v>
          </cell>
          <cell r="AJ150">
            <v>150</v>
          </cell>
        </row>
        <row r="151">
          <cell r="B151" t="str">
            <v>260913721_16234</v>
          </cell>
          <cell r="C151">
            <v>260913721</v>
          </cell>
          <cell r="D151">
            <v>16234</v>
          </cell>
          <cell r="E151">
            <v>162</v>
          </cell>
          <cell r="F151" t="str">
            <v>Ja</v>
          </cell>
          <cell r="G151" t="str">
            <v>COR-1-K9040-2544/2021-</v>
          </cell>
          <cell r="H151">
            <v>2544</v>
          </cell>
          <cell r="I151" t="str">
            <v>München</v>
          </cell>
          <cell r="J151">
            <v>80331</v>
          </cell>
          <cell r="K151" t="str">
            <v>Sonnenstr. 24 - 26</v>
          </cell>
          <cell r="L151" t="str">
            <v>Isar Kliniken GmbH</v>
          </cell>
          <cell r="M151" t="str">
            <v>MÜNIsar</v>
          </cell>
          <cell r="N151" t="str">
            <v>Privat</v>
          </cell>
          <cell r="O151" t="str">
            <v>DE30 2003 0300 0009 5970 00</v>
          </cell>
          <cell r="P151" t="str">
            <v>CHDBDEHHXXX</v>
          </cell>
          <cell r="Q151" t="str">
            <v>DE</v>
          </cell>
          <cell r="R151">
            <v>175</v>
          </cell>
          <cell r="S151">
            <v>10</v>
          </cell>
          <cell r="T151">
            <v>760</v>
          </cell>
          <cell r="U151">
            <v>280</v>
          </cell>
          <cell r="W151">
            <v>134.31</v>
          </cell>
          <cell r="AD151" t="str">
            <v>Bayerischen Verwaltungsgericht in München 
Postfachanschrift: Postfach 20 05 43, 80005 München
Hausanschrift: Bayerstraße 30, 80335 München</v>
          </cell>
          <cell r="AE151" t="str">
            <v>Oberbayern</v>
          </cell>
          <cell r="AJ151">
            <v>151</v>
          </cell>
        </row>
        <row r="152">
          <cell r="B152" t="str">
            <v>260910249_16217</v>
          </cell>
          <cell r="C152">
            <v>260910249</v>
          </cell>
          <cell r="D152">
            <v>16217</v>
          </cell>
          <cell r="E152">
            <v>162</v>
          </cell>
          <cell r="F152" t="str">
            <v>Ja</v>
          </cell>
          <cell r="G152" t="str">
            <v>COR-1-K9040-2545/2021-</v>
          </cell>
          <cell r="H152">
            <v>2545</v>
          </cell>
          <cell r="I152" t="str">
            <v>München</v>
          </cell>
          <cell r="J152">
            <v>81375</v>
          </cell>
          <cell r="K152" t="str">
            <v>Wolkerweg 16</v>
          </cell>
          <cell r="L152" t="str">
            <v>Klinik Augustinum München</v>
          </cell>
          <cell r="M152" t="str">
            <v>MÜNKlinikaugust</v>
          </cell>
          <cell r="N152" t="str">
            <v>Privat</v>
          </cell>
          <cell r="O152" t="str">
            <v>DE90 7002 0270 6030 1400 00</v>
          </cell>
          <cell r="P152" t="str">
            <v>HYVEDEMMXXX</v>
          </cell>
          <cell r="Q152" t="str">
            <v>DE</v>
          </cell>
          <cell r="R152">
            <v>144</v>
          </cell>
          <cell r="S152">
            <v>8</v>
          </cell>
          <cell r="T152">
            <v>760</v>
          </cell>
          <cell r="U152">
            <v>280</v>
          </cell>
          <cell r="W152">
            <v>74.31</v>
          </cell>
          <cell r="AD152" t="str">
            <v>Bayerischen Verwaltungsgericht in München 
Postfachanschrift: Postfach 20 05 43, 80005 München
Hausanschrift: Bayerstraße 30, 80335 München</v>
          </cell>
          <cell r="AE152" t="str">
            <v>Oberbayern</v>
          </cell>
          <cell r="AJ152">
            <v>152</v>
          </cell>
        </row>
        <row r="153">
          <cell r="B153" t="str">
            <v>260914050_16290</v>
          </cell>
          <cell r="C153">
            <v>260914050</v>
          </cell>
          <cell r="D153">
            <v>16290</v>
          </cell>
          <cell r="E153">
            <v>162</v>
          </cell>
          <cell r="F153" t="str">
            <v>Ja</v>
          </cell>
          <cell r="G153" t="str">
            <v>COR-1-K9040-2546/2021-</v>
          </cell>
          <cell r="H153">
            <v>2546</v>
          </cell>
          <cell r="I153" t="str">
            <v>München</v>
          </cell>
          <cell r="J153">
            <v>81377</v>
          </cell>
          <cell r="K153" t="str">
            <v>Marchioninistr. 15</v>
          </cell>
          <cell r="L153" t="str">
            <v>Klinikum der Ludwig-Maximilians-Universität München</v>
          </cell>
          <cell r="M153" t="str">
            <v>MÜNLudwig</v>
          </cell>
          <cell r="N153" t="str">
            <v>Privat</v>
          </cell>
          <cell r="O153" t="str">
            <v>DE41 7005 0000 0000 0200 40</v>
          </cell>
          <cell r="P153" t="str">
            <v>BYLADEMMXXX</v>
          </cell>
          <cell r="Q153" t="str">
            <v>DE</v>
          </cell>
          <cell r="R153">
            <v>2281</v>
          </cell>
          <cell r="S153">
            <v>236</v>
          </cell>
          <cell r="T153">
            <v>760</v>
          </cell>
          <cell r="U153">
            <v>280</v>
          </cell>
          <cell r="W153">
            <v>1449.57</v>
          </cell>
          <cell r="X153">
            <v>1424.37</v>
          </cell>
          <cell r="AD153" t="str">
            <v>Bayerischen Verwaltungsgericht in München 
Postfachanschrift: Postfach 20 05 43, 80005 München
Hausanschrift: Bayerstraße 30, 80335 München</v>
          </cell>
          <cell r="AE153" t="str">
            <v>Oberbayern</v>
          </cell>
          <cell r="AJ153">
            <v>153</v>
          </cell>
        </row>
        <row r="154">
          <cell r="B154" t="str">
            <v>260910192_16213</v>
          </cell>
          <cell r="C154">
            <v>260910192</v>
          </cell>
          <cell r="D154">
            <v>16213</v>
          </cell>
          <cell r="E154">
            <v>162</v>
          </cell>
          <cell r="F154" t="str">
            <v>Ja</v>
          </cell>
          <cell r="G154" t="str">
            <v>COR-1-K9040-2547/2021-</v>
          </cell>
          <cell r="H154">
            <v>2547</v>
          </cell>
          <cell r="I154" t="str">
            <v>München</v>
          </cell>
          <cell r="J154">
            <v>80638</v>
          </cell>
          <cell r="K154" t="str">
            <v>Menzinger Str. 44</v>
          </cell>
          <cell r="L154" t="str">
            <v>Klinikum Dritter Orden</v>
          </cell>
          <cell r="M154" t="str">
            <v>MÜNDritter</v>
          </cell>
          <cell r="N154" t="str">
            <v>Privat</v>
          </cell>
          <cell r="O154" t="str">
            <v>DE48 7002 0270 0000 0050 00</v>
          </cell>
          <cell r="P154" t="str">
            <v>HYVEDEMMXXX</v>
          </cell>
          <cell r="Q154" t="str">
            <v>DE</v>
          </cell>
          <cell r="R154">
            <v>618</v>
          </cell>
          <cell r="S154">
            <v>45</v>
          </cell>
          <cell r="T154">
            <v>560</v>
          </cell>
          <cell r="U154">
            <v>190</v>
          </cell>
          <cell r="W154">
            <v>459.87</v>
          </cell>
          <cell r="X154">
            <v>437.88</v>
          </cell>
          <cell r="AD154" t="str">
            <v>Bayerischen Verwaltungsgericht in München 
Postfachanschrift: Postfach 20 05 43, 80005 München
Hausanschrift: Bayerstraße 30, 80335 München</v>
          </cell>
          <cell r="AE154" t="str">
            <v>Oberbayern</v>
          </cell>
          <cell r="AJ154">
            <v>154</v>
          </cell>
        </row>
        <row r="155">
          <cell r="B155" t="str">
            <v>260913195_16291</v>
          </cell>
          <cell r="C155">
            <v>260913195</v>
          </cell>
          <cell r="D155">
            <v>16291</v>
          </cell>
          <cell r="E155">
            <v>162</v>
          </cell>
          <cell r="F155" t="str">
            <v>Ja</v>
          </cell>
          <cell r="G155" t="str">
            <v>COR-1-K9040-2548/2021-</v>
          </cell>
          <cell r="H155">
            <v>2548</v>
          </cell>
          <cell r="I155" t="str">
            <v>München</v>
          </cell>
          <cell r="J155">
            <v>81675</v>
          </cell>
          <cell r="K155" t="str">
            <v>Ismaninger Str. 22</v>
          </cell>
          <cell r="L155" t="str">
            <v>Klinikum rechts der Isar der TU-München</v>
          </cell>
          <cell r="M155" t="str">
            <v>MÜNKlinikumrechts</v>
          </cell>
          <cell r="N155" t="str">
            <v>Kommunal</v>
          </cell>
          <cell r="O155" t="str">
            <v>DE82 7005 0000 0000 0202 72</v>
          </cell>
          <cell r="P155" t="str">
            <v>BYLADEMMXXX</v>
          </cell>
          <cell r="Q155" t="str">
            <v>DE</v>
          </cell>
          <cell r="R155">
            <v>1271</v>
          </cell>
          <cell r="S155">
            <v>98</v>
          </cell>
          <cell r="T155">
            <v>760</v>
          </cell>
          <cell r="U155">
            <v>280</v>
          </cell>
          <cell r="W155">
            <v>892.55</v>
          </cell>
          <cell r="AD155" t="str">
            <v>Bayerischen Verwaltungsgericht in München 
Postfachanschrift: Postfach 20 05 43, 80005 München
Hausanschrift: Bayerstraße 30, 80335 München</v>
          </cell>
          <cell r="AE155" t="str">
            <v>Oberbayern</v>
          </cell>
          <cell r="AJ155">
            <v>155</v>
          </cell>
        </row>
        <row r="156">
          <cell r="B156" t="str">
            <v>260910205_16214</v>
          </cell>
          <cell r="C156">
            <v>260910205</v>
          </cell>
          <cell r="D156">
            <v>16214</v>
          </cell>
          <cell r="E156">
            <v>162</v>
          </cell>
          <cell r="F156" t="str">
            <v>Ja</v>
          </cell>
          <cell r="G156" t="str">
            <v>COR-1-K9040-2549/2021-</v>
          </cell>
          <cell r="H156">
            <v>2549</v>
          </cell>
          <cell r="I156" t="str">
            <v>München</v>
          </cell>
          <cell r="J156">
            <v>80639</v>
          </cell>
          <cell r="K156" t="str">
            <v>Romanstr. 93</v>
          </cell>
          <cell r="L156" t="str">
            <v>Barmherzige Brüder Krankenhaus München</v>
          </cell>
          <cell r="M156" t="str">
            <v>MÜNBarmherzig</v>
          </cell>
          <cell r="N156" t="str">
            <v>Privat</v>
          </cell>
          <cell r="O156" t="str">
            <v>DE61 7509 0300 0002 2202 29</v>
          </cell>
          <cell r="P156" t="str">
            <v>GENODEF1M05</v>
          </cell>
          <cell r="Q156" t="str">
            <v>DE</v>
          </cell>
          <cell r="R156">
            <v>405</v>
          </cell>
          <cell r="S156">
            <v>20</v>
          </cell>
          <cell r="T156">
            <v>560</v>
          </cell>
          <cell r="U156">
            <v>280</v>
          </cell>
          <cell r="W156">
            <v>309.61</v>
          </cell>
          <cell r="AD156" t="str">
            <v>Bayerischen Verwaltungsgericht in München 
Postfachanschrift: Postfach 20 05 43, 80005 München
Hausanschrift: Bayerstraße 30, 80335 München</v>
          </cell>
          <cell r="AE156" t="str">
            <v>Oberbayern</v>
          </cell>
          <cell r="AJ156">
            <v>156</v>
          </cell>
        </row>
        <row r="157">
          <cell r="B157" t="str">
            <v>260910261_16222</v>
          </cell>
          <cell r="C157">
            <v>260910261</v>
          </cell>
          <cell r="D157">
            <v>16222</v>
          </cell>
          <cell r="E157">
            <v>162</v>
          </cell>
          <cell r="F157" t="str">
            <v>Nein</v>
          </cell>
          <cell r="G157" t="str">
            <v>COR-1-K9040-2550/2021-</v>
          </cell>
          <cell r="H157">
            <v>2550</v>
          </cell>
          <cell r="I157" t="str">
            <v>München</v>
          </cell>
          <cell r="J157">
            <v>81545</v>
          </cell>
          <cell r="K157" t="str">
            <v>Seybothstr. 65</v>
          </cell>
          <cell r="L157" t="str">
            <v>Krankenhaus Naturheilweisen</v>
          </cell>
          <cell r="M157" t="str">
            <v>MÜNKranken</v>
          </cell>
          <cell r="N157" t="str">
            <v>Privat</v>
          </cell>
          <cell r="O157" t="str">
            <v>DE79 7015 0000 0060 1163 40</v>
          </cell>
          <cell r="P157" t="str">
            <v xml:space="preserve">SSKMDEMMXXX </v>
          </cell>
          <cell r="Q157" t="str">
            <v>DE</v>
          </cell>
          <cell r="R157">
            <v>100</v>
          </cell>
          <cell r="T157">
            <v>360</v>
          </cell>
          <cell r="U157">
            <v>280</v>
          </cell>
          <cell r="W157">
            <v>81.45</v>
          </cell>
          <cell r="AD157" t="str">
            <v>Bayerischen Verwaltungsgericht in München 
Postfachanschrift: Postfach 20 05 43, 80005 München
Hausanschrift: Bayerstraße 30, 80335 München</v>
          </cell>
          <cell r="AE157" t="str">
            <v>Oberbayern</v>
          </cell>
          <cell r="AJ157">
            <v>157</v>
          </cell>
        </row>
        <row r="158">
          <cell r="B158" t="str">
            <v>260914425_16218</v>
          </cell>
          <cell r="C158">
            <v>260914425</v>
          </cell>
          <cell r="D158">
            <v>16218</v>
          </cell>
          <cell r="E158">
            <v>162</v>
          </cell>
          <cell r="F158" t="str">
            <v>Ja</v>
          </cell>
          <cell r="G158" t="str">
            <v>COR-1-K9040-2551/2021-</v>
          </cell>
          <cell r="H158">
            <v>2551</v>
          </cell>
          <cell r="I158" t="str">
            <v>München</v>
          </cell>
          <cell r="J158">
            <v>81479</v>
          </cell>
          <cell r="K158" t="str">
            <v>Wolfratshauser Str. 109</v>
          </cell>
          <cell r="L158" t="str">
            <v>Krankenhaus Martha-Maria München</v>
          </cell>
          <cell r="M158" t="str">
            <v>MÜNMartha</v>
          </cell>
          <cell r="N158" t="str">
            <v>Privat</v>
          </cell>
          <cell r="O158" t="str">
            <v>DE41 7605 0101 0011 7771 33</v>
          </cell>
          <cell r="P158" t="str">
            <v>SSKNDE77XXX</v>
          </cell>
          <cell r="Q158" t="str">
            <v>DE</v>
          </cell>
          <cell r="R158">
            <v>110</v>
          </cell>
          <cell r="S158">
            <v>6</v>
          </cell>
          <cell r="T158">
            <v>760</v>
          </cell>
          <cell r="U158">
            <v>280</v>
          </cell>
          <cell r="W158">
            <v>77.8</v>
          </cell>
          <cell r="AD158" t="str">
            <v>Bayerischen Verwaltungsgericht in München 
Postfachanschrift: Postfach 20 05 43, 80005 München
Hausanschrift: Bayerstraße 30, 80335 München</v>
          </cell>
          <cell r="AE158" t="str">
            <v>Oberbayern</v>
          </cell>
          <cell r="AJ158">
            <v>158</v>
          </cell>
        </row>
        <row r="159">
          <cell r="B159" t="str">
            <v>260914631_16219</v>
          </cell>
          <cell r="C159">
            <v>260914631</v>
          </cell>
          <cell r="D159">
            <v>16219</v>
          </cell>
          <cell r="E159">
            <v>162</v>
          </cell>
          <cell r="F159" t="str">
            <v>Ja</v>
          </cell>
          <cell r="G159" t="str">
            <v>COR-1-K9040-2552/2021-</v>
          </cell>
          <cell r="H159">
            <v>2552</v>
          </cell>
          <cell r="I159" t="str">
            <v>München</v>
          </cell>
          <cell r="J159">
            <v>80639</v>
          </cell>
          <cell r="K159" t="str">
            <v>Renatastr. 71a</v>
          </cell>
          <cell r="L159" t="str">
            <v>Krankenhaus Neuwittelsbach</v>
          </cell>
          <cell r="M159" t="str">
            <v>MÜNNeuwittel</v>
          </cell>
          <cell r="N159" t="str">
            <v>Privat</v>
          </cell>
          <cell r="O159" t="str">
            <v>DE29 7015 0000 1002 1243 01</v>
          </cell>
          <cell r="P159" t="str">
            <v>SSKMDEMMXXX</v>
          </cell>
          <cell r="Q159" t="str">
            <v>DE</v>
          </cell>
          <cell r="R159">
            <v>132</v>
          </cell>
          <cell r="S159">
            <v>9</v>
          </cell>
          <cell r="T159">
            <v>360</v>
          </cell>
          <cell r="U159">
            <v>280</v>
          </cell>
          <cell r="W159">
            <v>104.85</v>
          </cell>
          <cell r="AD159" t="str">
            <v>Bayerischen Verwaltungsgericht in München 
Postfachanschrift: Postfach 20 05 43, 80005 München
Hausanschrift: Bayerstraße 30, 80335 München</v>
          </cell>
          <cell r="AE159" t="str">
            <v>Oberbayern</v>
          </cell>
          <cell r="AJ159">
            <v>159</v>
          </cell>
        </row>
        <row r="160">
          <cell r="B160" t="str">
            <v>260914653_16226</v>
          </cell>
          <cell r="C160">
            <v>260914653</v>
          </cell>
          <cell r="D160">
            <v>16226</v>
          </cell>
          <cell r="E160">
            <v>162</v>
          </cell>
          <cell r="F160" t="str">
            <v>Ja</v>
          </cell>
          <cell r="G160" t="str">
            <v>COR-1-K9040-2553/2021-</v>
          </cell>
          <cell r="H160">
            <v>2553</v>
          </cell>
          <cell r="I160" t="str">
            <v>München</v>
          </cell>
          <cell r="J160">
            <v>80336</v>
          </cell>
          <cell r="K160" t="str">
            <v>Bavariaring 46</v>
          </cell>
          <cell r="L160" t="str">
            <v>Maria-Theresia-Klinik</v>
          </cell>
          <cell r="M160" t="str">
            <v>MÜNMaria</v>
          </cell>
          <cell r="N160" t="str">
            <v>Privat</v>
          </cell>
          <cell r="O160" t="str">
            <v>DE41 7015 0000 1002 1243 76</v>
          </cell>
          <cell r="P160" t="str">
            <v>SSKMDEMMXXX</v>
          </cell>
          <cell r="Q160" t="str">
            <v>DE</v>
          </cell>
          <cell r="R160">
            <v>52</v>
          </cell>
          <cell r="S160">
            <v>4</v>
          </cell>
          <cell r="T160">
            <v>660</v>
          </cell>
          <cell r="U160">
            <v>280</v>
          </cell>
          <cell r="W160">
            <v>36.44</v>
          </cell>
          <cell r="AD160" t="str">
            <v>Bayerischen Verwaltungsgericht in München 
Postfachanschrift: Postfach 20 05 43, 80005 München
Hausanschrift: Bayerstraße 30, 80335 München</v>
          </cell>
          <cell r="AE160" t="str">
            <v>Oberbayern</v>
          </cell>
          <cell r="AJ160">
            <v>160</v>
          </cell>
        </row>
        <row r="161">
          <cell r="B161" t="str">
            <v>260910330_16265</v>
          </cell>
          <cell r="C161">
            <v>260910330</v>
          </cell>
          <cell r="D161">
            <v>16265</v>
          </cell>
          <cell r="E161">
            <v>162</v>
          </cell>
          <cell r="F161" t="str">
            <v>Nein</v>
          </cell>
          <cell r="G161" t="str">
            <v>COR-1-K9040-2554/2021-</v>
          </cell>
          <cell r="H161">
            <v>2554</v>
          </cell>
          <cell r="I161" t="str">
            <v>München</v>
          </cell>
          <cell r="J161">
            <v>80804</v>
          </cell>
          <cell r="K161" t="str">
            <v>Kraepelinstr. 2-10</v>
          </cell>
          <cell r="L161" t="str">
            <v>Max-Planck-Institut für Psychiatrie</v>
          </cell>
          <cell r="M161" t="str">
            <v>MÜNMax</v>
          </cell>
          <cell r="N161" t="str">
            <v>Privat</v>
          </cell>
          <cell r="O161" t="str">
            <v>DE88 7007 0010 0462 5307 00</v>
          </cell>
          <cell r="P161" t="str">
            <v>DEUTDEMMXXX</v>
          </cell>
          <cell r="Q161" t="str">
            <v>DE</v>
          </cell>
          <cell r="R161">
            <v>174</v>
          </cell>
          <cell r="T161">
            <v>560</v>
          </cell>
          <cell r="U161">
            <v>280</v>
          </cell>
          <cell r="AD161" t="str">
            <v>Bayerischen Verwaltungsgericht in München 
Postfachanschrift: Postfach 20 05 43, 80005 München
Hausanschrift: Bayerstraße 30, 80335 München</v>
          </cell>
          <cell r="AE161" t="str">
            <v>Oberbayern</v>
          </cell>
          <cell r="AJ161">
            <v>161</v>
          </cell>
        </row>
        <row r="162">
          <cell r="B162" t="str">
            <v>260912980_16232</v>
          </cell>
          <cell r="C162">
            <v>260912980</v>
          </cell>
          <cell r="D162">
            <v>16232</v>
          </cell>
          <cell r="E162">
            <v>162</v>
          </cell>
          <cell r="F162" t="str">
            <v>Nein</v>
          </cell>
          <cell r="G162" t="str">
            <v>COR-1-K9040-2555/2021-</v>
          </cell>
          <cell r="H162">
            <v>2555</v>
          </cell>
          <cell r="I162" t="str">
            <v>München</v>
          </cell>
          <cell r="J162">
            <v>81927</v>
          </cell>
          <cell r="K162" t="str">
            <v>Klingsorstr. 5</v>
          </cell>
          <cell r="L162" t="str">
            <v>Paracelsus-Klinik München</v>
          </cell>
          <cell r="M162" t="str">
            <v>MÜNParacel</v>
          </cell>
          <cell r="N162" t="str">
            <v>Privat</v>
          </cell>
          <cell r="O162" t="str">
            <v>DE64 7007 0010 0054 0005 00</v>
          </cell>
          <cell r="P162" t="str">
            <v>DEUTDEMMXXX</v>
          </cell>
          <cell r="Q162" t="str">
            <v>DE</v>
          </cell>
          <cell r="R162">
            <v>60</v>
          </cell>
          <cell r="S162">
            <v>0</v>
          </cell>
          <cell r="T162">
            <v>560</v>
          </cell>
          <cell r="U162">
            <v>280</v>
          </cell>
          <cell r="W162">
            <v>40.36</v>
          </cell>
          <cell r="AD162" t="str">
            <v>Bayerischen Verwaltungsgericht in München 
Postfachanschrift: Postfach 20 05 43, 80005 München
Hausanschrift: Bayerstraße 30, 80335 München</v>
          </cell>
          <cell r="AE162" t="str">
            <v>Oberbayern</v>
          </cell>
          <cell r="AJ162">
            <v>162</v>
          </cell>
        </row>
        <row r="163">
          <cell r="B163" t="str">
            <v>260910238_16221</v>
          </cell>
          <cell r="C163">
            <v>260910238</v>
          </cell>
          <cell r="D163">
            <v>16221</v>
          </cell>
          <cell r="E163">
            <v>162</v>
          </cell>
          <cell r="F163" t="str">
            <v>Nein</v>
          </cell>
          <cell r="G163" t="str">
            <v>COR-1-K9040-2556/2021-</v>
          </cell>
          <cell r="H163">
            <v>2556</v>
          </cell>
          <cell r="I163" t="str">
            <v>München</v>
          </cell>
          <cell r="J163">
            <v>80539</v>
          </cell>
          <cell r="K163" t="str">
            <v>Schönfeldstr. 16</v>
          </cell>
          <cell r="L163" t="str">
            <v>Klinik Josephinum gAG</v>
          </cell>
          <cell r="M163" t="str">
            <v>MÜNJoseph</v>
          </cell>
          <cell r="N163" t="str">
            <v>Privat</v>
          </cell>
          <cell r="O163" t="str">
            <v>DE17 7002 0270 0006 6010 73</v>
          </cell>
          <cell r="P163" t="str">
            <v>HYVEDEMMXXX</v>
          </cell>
          <cell r="Q163" t="str">
            <v>DE</v>
          </cell>
          <cell r="R163">
            <v>70</v>
          </cell>
          <cell r="S163">
            <v>0</v>
          </cell>
          <cell r="T163">
            <v>560</v>
          </cell>
          <cell r="U163">
            <v>280</v>
          </cell>
          <cell r="W163">
            <v>48.92</v>
          </cell>
          <cell r="AD163" t="str">
            <v>Bayerischen Verwaltungsgericht in München 
Postfachanschrift: Postfach 20 05 43, 80005 München
Hausanschrift: Bayerstraße 30, 80335 München</v>
          </cell>
          <cell r="AE163" t="str">
            <v>Oberbayern</v>
          </cell>
          <cell r="AJ163">
            <v>163</v>
          </cell>
        </row>
        <row r="164">
          <cell r="B164" t="str">
            <v>260914891_16279</v>
          </cell>
          <cell r="C164">
            <v>260914891</v>
          </cell>
          <cell r="D164">
            <v>16279</v>
          </cell>
          <cell r="E164">
            <v>162</v>
          </cell>
          <cell r="F164" t="str">
            <v>Nein</v>
          </cell>
          <cell r="G164" t="str">
            <v>COR-1-K9040-2557/2021-</v>
          </cell>
          <cell r="H164">
            <v>2557</v>
          </cell>
          <cell r="I164" t="str">
            <v>München</v>
          </cell>
          <cell r="J164">
            <v>80333</v>
          </cell>
          <cell r="K164" t="str">
            <v>Weinstr. 4</v>
          </cell>
          <cell r="L164" t="str">
            <v>ProSomno Klinik für Schlafmedizin</v>
          </cell>
          <cell r="M164" t="str">
            <v>MÜNProsom</v>
          </cell>
          <cell r="N164" t="str">
            <v>Privat</v>
          </cell>
          <cell r="O164" t="str">
            <v>DE76 3006 0601 0604 7292 85</v>
          </cell>
          <cell r="P164" t="str">
            <v>DAAEDEDDXXX</v>
          </cell>
          <cell r="Q164" t="str">
            <v>DE</v>
          </cell>
          <cell r="R164">
            <v>12</v>
          </cell>
          <cell r="S164">
            <v>0</v>
          </cell>
          <cell r="T164">
            <v>460</v>
          </cell>
          <cell r="U164">
            <v>280</v>
          </cell>
          <cell r="W164">
            <v>8.77</v>
          </cell>
          <cell r="AD164" t="str">
            <v>Bayerischen Verwaltungsgericht in München 
Postfachanschrift: Postfach 20 05 43, 80005 München
Hausanschrift: Bayerstraße 30, 80335 München</v>
          </cell>
          <cell r="AE164" t="str">
            <v>Oberbayern</v>
          </cell>
          <cell r="AJ164">
            <v>164</v>
          </cell>
        </row>
        <row r="165">
          <cell r="B165" t="str">
            <v>260914492_16215</v>
          </cell>
          <cell r="C165">
            <v>260914492</v>
          </cell>
          <cell r="D165">
            <v>16215</v>
          </cell>
          <cell r="E165">
            <v>162</v>
          </cell>
          <cell r="F165" t="str">
            <v>Ja</v>
          </cell>
          <cell r="G165" t="str">
            <v>COR-1-K9040-2558/2021-</v>
          </cell>
          <cell r="H165">
            <v>2558</v>
          </cell>
          <cell r="I165" t="str">
            <v>München</v>
          </cell>
          <cell r="J165">
            <v>80634</v>
          </cell>
          <cell r="K165" t="str">
            <v>Nymphenburger Str. 163</v>
          </cell>
          <cell r="L165" t="str">
            <v>Rotkreuzklinikum München</v>
          </cell>
          <cell r="M165" t="str">
            <v>MÜNRotkreuzklinik</v>
          </cell>
          <cell r="N165" t="str">
            <v>Privat</v>
          </cell>
          <cell r="O165" t="str">
            <v>DE85 7002 0500 0009 8568 00</v>
          </cell>
          <cell r="P165" t="str">
            <v>BFSWDE33MUE</v>
          </cell>
          <cell r="Q165" t="str">
            <v>DE</v>
          </cell>
          <cell r="R165">
            <v>435</v>
          </cell>
          <cell r="S165">
            <v>18</v>
          </cell>
          <cell r="T165">
            <v>560</v>
          </cell>
          <cell r="U165">
            <v>280</v>
          </cell>
          <cell r="W165">
            <v>298.42</v>
          </cell>
          <cell r="AD165" t="str">
            <v>Bayerischen Verwaltungsgericht in München 
Postfachanschrift: Postfach 20 05 43, 80005 München
Hausanschrift: Bayerstraße 30, 80335 München</v>
          </cell>
          <cell r="AE165" t="str">
            <v>Oberbayern</v>
          </cell>
          <cell r="AJ165">
            <v>165</v>
          </cell>
        </row>
        <row r="166">
          <cell r="B166" t="str">
            <v>260911353_16233</v>
          </cell>
          <cell r="C166">
            <v>260911353</v>
          </cell>
          <cell r="D166">
            <v>16233</v>
          </cell>
          <cell r="E166">
            <v>162</v>
          </cell>
          <cell r="F166" t="str">
            <v>Nein</v>
          </cell>
          <cell r="G166" t="str">
            <v>COR-1-K9040-2559/2021-</v>
          </cell>
          <cell r="H166">
            <v>2559</v>
          </cell>
          <cell r="I166" t="str">
            <v>München</v>
          </cell>
          <cell r="J166">
            <v>81369</v>
          </cell>
          <cell r="K166" t="str">
            <v>Steinerstr. 3</v>
          </cell>
          <cell r="L166" t="str">
            <v>Sana Klinik München GmbH</v>
          </cell>
          <cell r="M166" t="str">
            <v>MÜNSana</v>
          </cell>
          <cell r="N166" t="str">
            <v>Privat</v>
          </cell>
          <cell r="O166" t="str">
            <v>DE09 7004 0041 0547 0133 00</v>
          </cell>
          <cell r="P166" t="str">
            <v>COBADEFFXXX</v>
          </cell>
          <cell r="Q166" t="str">
            <v>DE</v>
          </cell>
          <cell r="R166">
            <v>200</v>
          </cell>
          <cell r="S166">
            <v>0</v>
          </cell>
          <cell r="T166">
            <v>760</v>
          </cell>
          <cell r="U166">
            <v>280</v>
          </cell>
          <cell r="W166">
            <v>135.82</v>
          </cell>
          <cell r="AD166" t="str">
            <v>Bayerischen Verwaltungsgericht in München 
Postfachanschrift: Postfach 20 05 43, 80005 München
Hausanschrift: Bayerstraße 30, 80335 München</v>
          </cell>
          <cell r="AE166" t="str">
            <v>Oberbayern</v>
          </cell>
          <cell r="AJ166">
            <v>166</v>
          </cell>
        </row>
        <row r="167">
          <cell r="B167" t="str">
            <v>260913709_16209</v>
          </cell>
          <cell r="C167">
            <v>260913709</v>
          </cell>
          <cell r="D167">
            <v>16209</v>
          </cell>
          <cell r="E167">
            <v>162</v>
          </cell>
          <cell r="F167" t="str">
            <v>Nein</v>
          </cell>
          <cell r="G167" t="str">
            <v>COR-1-K9040-2560/2021-</v>
          </cell>
          <cell r="H167">
            <v>2560</v>
          </cell>
          <cell r="I167" t="str">
            <v>München</v>
          </cell>
          <cell r="J167">
            <v>81547</v>
          </cell>
          <cell r="K167" t="str">
            <v>Harlachinger Str. 51</v>
          </cell>
          <cell r="L167" t="str">
            <v>Schön Klinik München Harlaching</v>
          </cell>
          <cell r="M167" t="str">
            <v>MÜNSchön</v>
          </cell>
          <cell r="N167" t="str">
            <v>Privat</v>
          </cell>
          <cell r="O167" t="str">
            <v>DE15 7007 0010 0834 8799 00</v>
          </cell>
          <cell r="P167" t="str">
            <v>DEUTDEMMXXX</v>
          </cell>
          <cell r="Q167" t="str">
            <v>DE</v>
          </cell>
          <cell r="R167">
            <v>164</v>
          </cell>
          <cell r="S167">
            <v>6</v>
          </cell>
          <cell r="T167">
            <v>760</v>
          </cell>
          <cell r="U167">
            <v>280</v>
          </cell>
          <cell r="W167">
            <v>134.21</v>
          </cell>
          <cell r="AD167" t="str">
            <v>Bayerischen Verwaltungsgericht in München 
Postfachanschrift: Postfach 20 05 43, 80005 München
Hausanschrift: Bayerstraße 30, 80335 München</v>
          </cell>
          <cell r="AE167" t="str">
            <v>Oberbayern</v>
          </cell>
          <cell r="AJ167">
            <v>167</v>
          </cell>
        </row>
        <row r="168">
          <cell r="B168" t="str">
            <v>260910329_16224</v>
          </cell>
          <cell r="C168">
            <v>260910329</v>
          </cell>
          <cell r="D168">
            <v>16224</v>
          </cell>
          <cell r="E168">
            <v>162</v>
          </cell>
          <cell r="F168" t="str">
            <v>Nein</v>
          </cell>
          <cell r="G168" t="str">
            <v>COR-1-K9040-2561/2021-</v>
          </cell>
          <cell r="H168">
            <v>2561</v>
          </cell>
          <cell r="I168" t="str">
            <v>München</v>
          </cell>
          <cell r="J168">
            <v>80804</v>
          </cell>
          <cell r="K168" t="str">
            <v>Parzivalplatz 4</v>
          </cell>
          <cell r="L168" t="str">
            <v>Schön Klinik München Schwabing</v>
          </cell>
          <cell r="M168" t="str">
            <v>MÜNSchönschw</v>
          </cell>
          <cell r="N168" t="str">
            <v>Privat</v>
          </cell>
          <cell r="O168" t="str">
            <v>DE54 7007 0010 0837 6113 00</v>
          </cell>
          <cell r="P168" t="str">
            <v>DEUTDEMMXXX</v>
          </cell>
          <cell r="Q168" t="str">
            <v>DE</v>
          </cell>
          <cell r="R168">
            <v>171</v>
          </cell>
          <cell r="S168">
            <v>0</v>
          </cell>
          <cell r="T168">
            <v>360</v>
          </cell>
          <cell r="U168">
            <v>280</v>
          </cell>
          <cell r="W168">
            <v>143.31</v>
          </cell>
          <cell r="AD168" t="str">
            <v>Bayerischen Verwaltungsgericht in München 
Postfachanschrift: Postfach 20 05 43, 80005 München
Hausanschrift: Bayerstraße 30, 80335 München</v>
          </cell>
          <cell r="AE168" t="str">
            <v>Oberbayern</v>
          </cell>
          <cell r="AJ168">
            <v>168</v>
          </cell>
        </row>
        <row r="169">
          <cell r="B169" t="str">
            <v>260913457_16204</v>
          </cell>
          <cell r="C169">
            <v>260913457</v>
          </cell>
          <cell r="D169">
            <v>16204</v>
          </cell>
          <cell r="E169">
            <v>162</v>
          </cell>
          <cell r="F169" t="str">
            <v>Nein</v>
          </cell>
          <cell r="G169" t="str">
            <v>COR-1-K9040-2562/2021-</v>
          </cell>
          <cell r="H169">
            <v>2562</v>
          </cell>
          <cell r="I169" t="str">
            <v>München</v>
          </cell>
          <cell r="J169">
            <v>80337</v>
          </cell>
          <cell r="K169" t="str">
            <v>Thalkirchner Str. 48</v>
          </cell>
          <cell r="L169" t="str">
            <v>München Klinik Thalkirchner Straße</v>
          </cell>
          <cell r="M169" t="str">
            <v>MÜNKlinikthal</v>
          </cell>
          <cell r="N169" t="str">
            <v>Kommunal</v>
          </cell>
          <cell r="O169" t="str">
            <v>DE21 7015 0000 0000 1740 03</v>
          </cell>
          <cell r="P169" t="str">
            <v>SSKMDEMMXXX</v>
          </cell>
          <cell r="Q169" t="str">
            <v>DE</v>
          </cell>
          <cell r="R169">
            <v>200</v>
          </cell>
          <cell r="T169">
            <v>460</v>
          </cell>
          <cell r="U169">
            <v>280</v>
          </cell>
          <cell r="W169">
            <v>140.47999999999999</v>
          </cell>
          <cell r="AD169" t="str">
            <v>Bayerischen Verwaltungsgericht in München 
Postfachanschrift: Postfach 20 05 43, 80005 München
Hausanschrift: Bayerstraße 30, 80335 München</v>
          </cell>
          <cell r="AE169" t="str">
            <v>Oberbayern</v>
          </cell>
          <cell r="AJ169">
            <v>169</v>
          </cell>
        </row>
        <row r="170">
          <cell r="B170" t="str">
            <v>260913480_16205</v>
          </cell>
          <cell r="C170">
            <v>260913480</v>
          </cell>
          <cell r="D170">
            <v>16205</v>
          </cell>
          <cell r="E170">
            <v>162</v>
          </cell>
          <cell r="F170" t="str">
            <v>Ja</v>
          </cell>
          <cell r="G170" t="str">
            <v>COR-1-K9040-2563/2021-</v>
          </cell>
          <cell r="H170">
            <v>2563</v>
          </cell>
          <cell r="I170" t="str">
            <v>München</v>
          </cell>
          <cell r="J170">
            <v>81925</v>
          </cell>
          <cell r="K170" t="str">
            <v>Englschalkinger Str. 77</v>
          </cell>
          <cell r="L170" t="str">
            <v>München Klinik Bogenhausen</v>
          </cell>
          <cell r="M170" t="str">
            <v>MÜNKlinikbog</v>
          </cell>
          <cell r="N170" t="str">
            <v>Kommunal</v>
          </cell>
          <cell r="O170" t="str">
            <v>DE21 7015 0000 0000 1740 03</v>
          </cell>
          <cell r="P170" t="str">
            <v>SSKMDEMMXXX</v>
          </cell>
          <cell r="Q170" t="str">
            <v>DE</v>
          </cell>
          <cell r="R170">
            <v>990</v>
          </cell>
          <cell r="S170">
            <v>48</v>
          </cell>
          <cell r="T170">
            <v>560</v>
          </cell>
          <cell r="U170">
            <v>280</v>
          </cell>
          <cell r="W170">
            <v>740.87</v>
          </cell>
          <cell r="AD170" t="str">
            <v>Bayerischen Verwaltungsgericht in München 
Postfachanschrift: Postfach 20 05 43, 80005 München
Hausanschrift: Bayerstraße 30, 80335 München</v>
          </cell>
          <cell r="AE170" t="str">
            <v>Oberbayern</v>
          </cell>
          <cell r="AJ170">
            <v>170</v>
          </cell>
        </row>
        <row r="171">
          <cell r="B171" t="str">
            <v>260913479_16202</v>
          </cell>
          <cell r="C171">
            <v>260913479</v>
          </cell>
          <cell r="D171">
            <v>16202</v>
          </cell>
          <cell r="E171">
            <v>162</v>
          </cell>
          <cell r="F171" t="str">
            <v>Ja</v>
          </cell>
          <cell r="G171" t="str">
            <v>COR-1-K9040-2564/2021-</v>
          </cell>
          <cell r="H171">
            <v>2564</v>
          </cell>
          <cell r="I171" t="str">
            <v>München</v>
          </cell>
          <cell r="J171">
            <v>81545</v>
          </cell>
          <cell r="K171" t="str">
            <v>Sanatoriumsplatz 2</v>
          </cell>
          <cell r="L171" t="str">
            <v>München Klinik Harlaching</v>
          </cell>
          <cell r="M171" t="str">
            <v>MÜNKlinikhar</v>
          </cell>
          <cell r="N171" t="str">
            <v>Kommunal</v>
          </cell>
          <cell r="O171" t="str">
            <v>DE21 7015 0000 0000 1740 03</v>
          </cell>
          <cell r="P171" t="str">
            <v>SSKMDEMMXXX</v>
          </cell>
          <cell r="Q171" t="str">
            <v>DE</v>
          </cell>
          <cell r="R171">
            <v>772</v>
          </cell>
          <cell r="S171">
            <v>54</v>
          </cell>
          <cell r="T171">
            <v>560</v>
          </cell>
          <cell r="U171">
            <v>280</v>
          </cell>
          <cell r="W171">
            <v>465.03</v>
          </cell>
          <cell r="AD171" t="str">
            <v>Bayerischen Verwaltungsgericht in München 
Postfachanschrift: Postfach 20 05 43, 80005 München
Hausanschrift: Bayerstraße 30, 80335 München</v>
          </cell>
          <cell r="AE171" t="str">
            <v>Oberbayern</v>
          </cell>
          <cell r="AJ171">
            <v>171</v>
          </cell>
        </row>
        <row r="172">
          <cell r="B172" t="str">
            <v>260913468_16203</v>
          </cell>
          <cell r="C172">
            <v>260913468</v>
          </cell>
          <cell r="D172">
            <v>16203</v>
          </cell>
          <cell r="E172">
            <v>162</v>
          </cell>
          <cell r="F172" t="str">
            <v>Ja</v>
          </cell>
          <cell r="G172" t="str">
            <v>COR-1-K9040-2565/2021-</v>
          </cell>
          <cell r="H172">
            <v>2565</v>
          </cell>
          <cell r="I172" t="str">
            <v>München</v>
          </cell>
          <cell r="J172">
            <v>81737</v>
          </cell>
          <cell r="K172" t="str">
            <v>Oskar-Maria-Graf Ring 51</v>
          </cell>
          <cell r="L172" t="str">
            <v>München Klinik Neuperlach</v>
          </cell>
          <cell r="M172" t="str">
            <v>MÜNKlinikneu</v>
          </cell>
          <cell r="N172" t="str">
            <v>Kommunal</v>
          </cell>
          <cell r="O172" t="str">
            <v>DE21 7015 0000 0000 1740 03</v>
          </cell>
          <cell r="P172" t="str">
            <v>SSKMDEMMXXX</v>
          </cell>
          <cell r="Q172" t="str">
            <v>DE</v>
          </cell>
          <cell r="R172">
            <v>597</v>
          </cell>
          <cell r="S172">
            <v>30</v>
          </cell>
          <cell r="T172">
            <v>560</v>
          </cell>
          <cell r="U172">
            <v>280</v>
          </cell>
          <cell r="W172">
            <v>410.64</v>
          </cell>
          <cell r="AD172" t="str">
            <v>Bayerischen Verwaltungsgericht in München 
Postfachanschrift: Postfach 20 05 43, 80005 München
Hausanschrift: Bayerstraße 30, 80335 München</v>
          </cell>
          <cell r="AE172" t="str">
            <v>Oberbayern</v>
          </cell>
          <cell r="AJ172">
            <v>172</v>
          </cell>
        </row>
        <row r="173">
          <cell r="B173" t="str">
            <v>260913446_16201</v>
          </cell>
          <cell r="C173">
            <v>260913446</v>
          </cell>
          <cell r="D173">
            <v>16201</v>
          </cell>
          <cell r="E173">
            <v>162</v>
          </cell>
          <cell r="F173" t="str">
            <v>Ja</v>
          </cell>
          <cell r="G173" t="str">
            <v>COR-1-K9040-2566/2021-</v>
          </cell>
          <cell r="H173">
            <v>2566</v>
          </cell>
          <cell r="I173" t="str">
            <v>München</v>
          </cell>
          <cell r="J173">
            <v>80804</v>
          </cell>
          <cell r="K173" t="str">
            <v>Kölner Platz 1</v>
          </cell>
          <cell r="L173" t="str">
            <v>München Klinik Schwabing</v>
          </cell>
          <cell r="M173" t="str">
            <v>MÜNKlinikschw</v>
          </cell>
          <cell r="N173" t="str">
            <v>Kommunal</v>
          </cell>
          <cell r="O173" t="str">
            <v>DE21 7015 0000 0000 1740 03</v>
          </cell>
          <cell r="P173" t="str">
            <v>SSKMDEMMXXX</v>
          </cell>
          <cell r="Q173" t="str">
            <v>DE</v>
          </cell>
          <cell r="R173">
            <v>684</v>
          </cell>
          <cell r="S173">
            <v>44</v>
          </cell>
          <cell r="T173">
            <v>560</v>
          </cell>
          <cell r="U173">
            <v>280</v>
          </cell>
          <cell r="W173">
            <v>468.6</v>
          </cell>
          <cell r="AD173" t="str">
            <v>Bayerischen Verwaltungsgericht in München 
Postfachanschrift: Postfach 20 05 43, 80005 München
Hausanschrift: Bayerstraße 30, 80335 München</v>
          </cell>
          <cell r="AE173" t="str">
            <v>Oberbayern</v>
          </cell>
          <cell r="AJ173">
            <v>173</v>
          </cell>
        </row>
        <row r="174">
          <cell r="B174" t="str">
            <v>260914301_17772</v>
          </cell>
          <cell r="C174">
            <v>260914301</v>
          </cell>
          <cell r="D174">
            <v>17772</v>
          </cell>
          <cell r="E174">
            <v>177</v>
          </cell>
          <cell r="F174" t="str">
            <v>Nein</v>
          </cell>
          <cell r="G174" t="str">
            <v>COR-1-K9040-2567/2021-</v>
          </cell>
          <cell r="H174">
            <v>2567</v>
          </cell>
          <cell r="I174" t="str">
            <v>München-Flughafen</v>
          </cell>
          <cell r="J174">
            <v>85356</v>
          </cell>
          <cell r="K174" t="str">
            <v>Terminal 1, Mod. E, Terminalstr. West</v>
          </cell>
          <cell r="L174" t="str">
            <v>Airport Clinic München MediCare Flughafen München Medizinisches Zentrum GmbH</v>
          </cell>
          <cell r="M174" t="str">
            <v>MÜNAirport</v>
          </cell>
          <cell r="N174" t="str">
            <v>Privat</v>
          </cell>
          <cell r="O174" t="str">
            <v>DE59 7005 1995 0000 3929 93</v>
          </cell>
          <cell r="P174" t="str">
            <v>BYLADEM1ERD</v>
          </cell>
          <cell r="Q174" t="str">
            <v>DE</v>
          </cell>
          <cell r="R174">
            <v>8</v>
          </cell>
          <cell r="S174">
            <v>0</v>
          </cell>
          <cell r="T174">
            <v>560</v>
          </cell>
          <cell r="U174">
            <v>280</v>
          </cell>
          <cell r="AD174" t="str">
            <v>Bayerischen Verwaltungsgericht in München 
Postfachanschrift: Postfach 20 05 43, 80005 München
Hausanschrift: Bayerstraße 30, 80335 München</v>
          </cell>
          <cell r="AE174" t="str">
            <v>Oberbayern</v>
          </cell>
          <cell r="AJ174">
            <v>174</v>
          </cell>
        </row>
        <row r="175">
          <cell r="B175" t="str">
            <v>260960525_67206</v>
          </cell>
          <cell r="C175">
            <v>260960525</v>
          </cell>
          <cell r="D175">
            <v>67206</v>
          </cell>
          <cell r="E175">
            <v>672</v>
          </cell>
          <cell r="F175" t="str">
            <v>Ja</v>
          </cell>
          <cell r="G175" t="str">
            <v>COR-1-K9040-2568/2021-</v>
          </cell>
          <cell r="H175">
            <v>2568</v>
          </cell>
          <cell r="I175" t="str">
            <v>Münnerstadt</v>
          </cell>
          <cell r="J175">
            <v>97702</v>
          </cell>
          <cell r="K175" t="str">
            <v>Michelsberg 1</v>
          </cell>
          <cell r="L175" t="str">
            <v>Thoraxzentrum Bezirk Unterfranken</v>
          </cell>
          <cell r="M175" t="str">
            <v>MÜNNThorax</v>
          </cell>
          <cell r="N175" t="str">
            <v>Kommunal</v>
          </cell>
          <cell r="O175" t="str">
            <v>DE63 7935 1010 0000 2007 09</v>
          </cell>
          <cell r="P175" t="str">
            <v>BYLADEM1KIS</v>
          </cell>
          <cell r="Q175" t="str">
            <v>DE</v>
          </cell>
          <cell r="R175">
            <v>90</v>
          </cell>
          <cell r="S175">
            <v>12</v>
          </cell>
          <cell r="T175">
            <v>560</v>
          </cell>
          <cell r="U175">
            <v>280</v>
          </cell>
          <cell r="W175">
            <v>58.87</v>
          </cell>
          <cell r="AD175" t="str">
            <v>Bayerischen Verwaltungsgericht in Würzburg 
Postfachanschrift: Postfach 11 02 65, 97029 Würzburg
Hausanschrift: Burkarderstraße 26, 97082 Würzburg</v>
          </cell>
          <cell r="AE175" t="str">
            <v>Unterfranken</v>
          </cell>
          <cell r="AJ175">
            <v>175</v>
          </cell>
        </row>
        <row r="176">
          <cell r="B176" t="str">
            <v>260911386_18070</v>
          </cell>
          <cell r="C176">
            <v>260911386</v>
          </cell>
          <cell r="D176">
            <v>18070</v>
          </cell>
          <cell r="E176">
            <v>180</v>
          </cell>
          <cell r="F176" t="str">
            <v>Ja</v>
          </cell>
          <cell r="G176" t="str">
            <v>COR-1-K9040-2569/2021-</v>
          </cell>
          <cell r="H176">
            <v>2569</v>
          </cell>
          <cell r="I176" t="str">
            <v>Murnau</v>
          </cell>
          <cell r="J176">
            <v>82418</v>
          </cell>
          <cell r="K176" t="str">
            <v>Prof.-Küntscher-Str. 8</v>
          </cell>
          <cell r="L176" t="str">
            <v>BG Unfallklinik Murnau</v>
          </cell>
          <cell r="M176" t="str">
            <v>MURUnfall</v>
          </cell>
          <cell r="N176" t="str">
            <v>Privat</v>
          </cell>
          <cell r="O176" t="str">
            <v>DE49 7039 0000 0000 1006 41</v>
          </cell>
          <cell r="P176" t="str">
            <v>GENODEF1GAP</v>
          </cell>
          <cell r="Q176" t="str">
            <v>DE</v>
          </cell>
          <cell r="R176">
            <v>305</v>
          </cell>
          <cell r="S176">
            <v>49</v>
          </cell>
          <cell r="T176">
            <v>560</v>
          </cell>
          <cell r="U176">
            <v>280</v>
          </cell>
          <cell r="W176">
            <v>405.04</v>
          </cell>
          <cell r="AD176" t="str">
            <v>Bayerischen Verwaltungsgericht in München 
Postfachanschrift: Postfach 20 05 43, 80005 München
Hausanschrift: Bayerstraße 30, 80335 München</v>
          </cell>
          <cell r="AE176" t="str">
            <v>Oberbayern</v>
          </cell>
          <cell r="AF176" t="str">
            <v>Referenzwet wurde für das 3. Verfahren auf 405,04 angepasste (alter Wert: 272,17). Grund: BGU Murnau wurde bis 30.04.2022 mit 460 Betten in den Krankenhausplan aufgenommen. Dadurch erhöht sich der Referenzwert.  Gez. DA</v>
          </cell>
          <cell r="AJ176">
            <v>176</v>
          </cell>
        </row>
        <row r="177">
          <cell r="B177" t="str">
            <v>260911832_18501</v>
          </cell>
          <cell r="C177">
            <v>260911832</v>
          </cell>
          <cell r="D177">
            <v>18501</v>
          </cell>
          <cell r="E177">
            <v>185</v>
          </cell>
          <cell r="F177" t="str">
            <v>Ja</v>
          </cell>
          <cell r="G177" t="str">
            <v>COR-1-K9040-2570/2021-</v>
          </cell>
          <cell r="H177">
            <v>2570</v>
          </cell>
          <cell r="I177" t="str">
            <v>Neuburg</v>
          </cell>
          <cell r="J177">
            <v>86633</v>
          </cell>
          <cell r="K177" t="str">
            <v>Müller-Gnadenegg-Weg 4</v>
          </cell>
          <cell r="L177" t="str">
            <v>KJF Klinik St. Elisabeth</v>
          </cell>
          <cell r="M177" t="str">
            <v>NEUBKjf</v>
          </cell>
          <cell r="N177" t="str">
            <v>Privat</v>
          </cell>
          <cell r="O177" t="str">
            <v>DE62 7215 2070 0000 0001 25</v>
          </cell>
          <cell r="P177" t="str">
            <v>BYLADEM1NEB</v>
          </cell>
          <cell r="Q177" t="str">
            <v>DE</v>
          </cell>
          <cell r="R177">
            <v>321</v>
          </cell>
          <cell r="S177">
            <v>26</v>
          </cell>
          <cell r="T177">
            <v>560</v>
          </cell>
          <cell r="U177">
            <v>280</v>
          </cell>
          <cell r="W177">
            <v>180.15</v>
          </cell>
          <cell r="AD177" t="str">
            <v>Bayerischen Verwaltungsgericht in München 
Postfachanschrift: Postfach 20 05 43, 80005 München
Hausanschrift: Bayerstraße 30, 80335 München</v>
          </cell>
          <cell r="AE177" t="str">
            <v>Oberbayern</v>
          </cell>
          <cell r="AJ177">
            <v>177</v>
          </cell>
        </row>
        <row r="178">
          <cell r="B178" t="str">
            <v>260950260_57101</v>
          </cell>
          <cell r="C178">
            <v>260950260</v>
          </cell>
          <cell r="D178">
            <v>57101</v>
          </cell>
          <cell r="E178">
            <v>571</v>
          </cell>
          <cell r="F178" t="str">
            <v>Ja</v>
          </cell>
          <cell r="G178" t="str">
            <v>COR-1-K9040-2571/2021-</v>
          </cell>
          <cell r="H178">
            <v>2571</v>
          </cell>
          <cell r="I178" t="str">
            <v>Neuendettelsau</v>
          </cell>
          <cell r="J178">
            <v>91564</v>
          </cell>
          <cell r="K178" t="str">
            <v>Heilsbronner Str. 44</v>
          </cell>
          <cell r="L178" t="str">
            <v>Klinik Neuendettelsau</v>
          </cell>
          <cell r="M178" t="str">
            <v>NEUENDKlinik</v>
          </cell>
          <cell r="N178" t="str">
            <v>Privat</v>
          </cell>
          <cell r="O178" t="str">
            <v>DE74 7655 0000 0720 0103 70</v>
          </cell>
          <cell r="P178" t="str">
            <v>BYLADEM1ANS</v>
          </cell>
          <cell r="Q178" t="str">
            <v>DE</v>
          </cell>
          <cell r="R178">
            <v>150</v>
          </cell>
          <cell r="S178">
            <v>7</v>
          </cell>
          <cell r="T178">
            <v>560</v>
          </cell>
          <cell r="U178">
            <v>280</v>
          </cell>
          <cell r="W178">
            <v>94.22</v>
          </cell>
          <cell r="AD178" t="str">
            <v>Bayerischen Verwaltungsgericht in Ansbach 
Postfachanschrift: Postfach 616, 91511 Ansbach
Hausanschrift: Promenade 24-28, 91522 Ansbach</v>
          </cell>
          <cell r="AE178" t="str">
            <v>Mittelfranken</v>
          </cell>
          <cell r="AJ178">
            <v>178</v>
          </cell>
        </row>
        <row r="179">
          <cell r="B179" t="str">
            <v>260930301_37301</v>
          </cell>
          <cell r="C179">
            <v>260930301</v>
          </cell>
          <cell r="D179">
            <v>37301</v>
          </cell>
          <cell r="E179">
            <v>373</v>
          </cell>
          <cell r="F179" t="str">
            <v>Ja</v>
          </cell>
          <cell r="G179" t="str">
            <v>COR-1-K9040-2572/2021-</v>
          </cell>
          <cell r="H179">
            <v>2572</v>
          </cell>
          <cell r="I179" t="str">
            <v>Neumarkt</v>
          </cell>
          <cell r="J179">
            <v>92318</v>
          </cell>
          <cell r="K179" t="str">
            <v>Nürnberger Str. 12</v>
          </cell>
          <cell r="L179" t="str">
            <v>Kliniken des Landkreises Neumarkt i.d.OPf.</v>
          </cell>
          <cell r="M179" t="str">
            <v>NEUMKlinik</v>
          </cell>
          <cell r="N179" t="str">
            <v>Kommunal</v>
          </cell>
          <cell r="O179" t="str">
            <v>DE72 7605 2080 0000 0025 50</v>
          </cell>
          <cell r="P179" t="str">
            <v>BYLADEM1NMA</v>
          </cell>
          <cell r="Q179" t="str">
            <v>DE</v>
          </cell>
          <cell r="R179">
            <v>523</v>
          </cell>
          <cell r="S179">
            <v>22</v>
          </cell>
          <cell r="T179">
            <v>560</v>
          </cell>
          <cell r="U179">
            <v>280</v>
          </cell>
          <cell r="W179">
            <v>424.23</v>
          </cell>
          <cell r="AD179" t="str">
            <v>Bayerischen Verwaltungsgericht in Regensburg
Postfachanschrift: Postfach 11 01 65, 93014 Regensburg 
Hausanschrift: Haidplatz 1, 93047 Regensburg</v>
          </cell>
          <cell r="AE179" t="str">
            <v>Oberpfalz</v>
          </cell>
          <cell r="AJ179">
            <v>179</v>
          </cell>
        </row>
        <row r="180">
          <cell r="B180" t="str">
            <v>260950351_57501</v>
          </cell>
          <cell r="C180">
            <v>260950351</v>
          </cell>
          <cell r="D180">
            <v>57501</v>
          </cell>
          <cell r="E180">
            <v>575</v>
          </cell>
          <cell r="F180" t="str">
            <v>Ja</v>
          </cell>
          <cell r="G180" t="str">
            <v>COR-1-K9040-2574/2021-</v>
          </cell>
          <cell r="H180">
            <v>2574</v>
          </cell>
          <cell r="I180" t="str">
            <v>Neustadt a.d. Aisch</v>
          </cell>
          <cell r="J180">
            <v>91413</v>
          </cell>
          <cell r="K180" t="str">
            <v>Paracelsusstr. 30</v>
          </cell>
          <cell r="L180" t="str">
            <v>Kliniken des Landkreises Neustadt/A -Standort Neustadt a.d. Aisch</v>
          </cell>
          <cell r="M180" t="str">
            <v>NEAKlinik</v>
          </cell>
          <cell r="N180" t="str">
            <v>Kommunal</v>
          </cell>
          <cell r="O180" t="str">
            <v>DE38 7625 1020 0000 0030 20</v>
          </cell>
          <cell r="P180" t="str">
            <v>BYLADEM1NEA</v>
          </cell>
          <cell r="Q180" t="str">
            <v>DE</v>
          </cell>
          <cell r="R180">
            <v>181</v>
          </cell>
          <cell r="S180">
            <v>7</v>
          </cell>
          <cell r="T180">
            <v>560</v>
          </cell>
          <cell r="U180">
            <v>280</v>
          </cell>
          <cell r="W180">
            <v>230.75</v>
          </cell>
          <cell r="AD180" t="str">
            <v>Bayerischen Verwaltungsgericht in Ansbach 
Postfachanschrift: Postfach 616, 91511 Ansbach
Hausanschrift: Promenade 24-28, 91522 Ansbach</v>
          </cell>
          <cell r="AE180" t="str">
            <v>Mittelfranken</v>
          </cell>
          <cell r="AJ180">
            <v>180</v>
          </cell>
        </row>
        <row r="181">
          <cell r="B181" t="str">
            <v>260940940_47301</v>
          </cell>
          <cell r="C181">
            <v>260940940</v>
          </cell>
          <cell r="D181">
            <v>47301</v>
          </cell>
          <cell r="E181">
            <v>473</v>
          </cell>
          <cell r="F181" t="str">
            <v>Nein</v>
          </cell>
          <cell r="G181" t="str">
            <v>COR-1-K9040-2573/2021-</v>
          </cell>
          <cell r="H181">
            <v>2573</v>
          </cell>
          <cell r="I181" t="str">
            <v>Neustadt bei Coburg</v>
          </cell>
          <cell r="J181">
            <v>96465</v>
          </cell>
          <cell r="K181" t="str">
            <v>Seilersgründchen 8</v>
          </cell>
          <cell r="L181" t="str">
            <v>REGIOMED Klinikum Neustadt</v>
          </cell>
          <cell r="M181" t="str">
            <v>NECRegiomed</v>
          </cell>
          <cell r="N181" t="str">
            <v>Kommunal</v>
          </cell>
          <cell r="O181" t="str">
            <v>DE26 8602 0500 0001 4751 00</v>
          </cell>
          <cell r="P181" t="str">
            <v>BFSWDE33LPZ</v>
          </cell>
          <cell r="Q181" t="str">
            <v>DE</v>
          </cell>
          <cell r="R181">
            <v>73</v>
          </cell>
          <cell r="S181">
            <v>0</v>
          </cell>
          <cell r="T181">
            <v>460</v>
          </cell>
          <cell r="U181">
            <v>280</v>
          </cell>
          <cell r="W181">
            <v>39.39</v>
          </cell>
          <cell r="AD181" t="str">
            <v>Bayerischen Verwaltungsgericht in Bayreuth 
Postfachanschrift: Postfach 11 03 21, 95422 Bayreuth 
Hausanschrift: Friedrichstraße 16, 95444 Bayreuth</v>
          </cell>
          <cell r="AE181" t="str">
            <v>Oberfranken</v>
          </cell>
          <cell r="AJ181">
            <v>181</v>
          </cell>
        </row>
        <row r="182">
          <cell r="B182" t="str">
            <v>260970630_77502</v>
          </cell>
          <cell r="C182">
            <v>260970630</v>
          </cell>
          <cell r="D182">
            <v>77502</v>
          </cell>
          <cell r="E182">
            <v>775</v>
          </cell>
          <cell r="F182" t="str">
            <v>Ja</v>
          </cell>
          <cell r="G182" t="str">
            <v>COR-1-K9040-2575/2021-</v>
          </cell>
          <cell r="H182">
            <v>2575</v>
          </cell>
          <cell r="I182" t="str">
            <v>Neu-Ulm</v>
          </cell>
          <cell r="J182">
            <v>89231</v>
          </cell>
          <cell r="K182" t="str">
            <v>Krankenhausstr. 11</v>
          </cell>
          <cell r="L182" t="str">
            <v>Kliniken der Kreispitalstiftung Weißenhorn - Donauklinik Neu-Ulm</v>
          </cell>
          <cell r="M182" t="str">
            <v>NEUUDonau</v>
          </cell>
          <cell r="N182" t="str">
            <v>Kommunal</v>
          </cell>
          <cell r="O182" t="str">
            <v>DE98 7305 0000 0430 0107 10</v>
          </cell>
          <cell r="P182" t="str">
            <v>BYLADEM1NUL</v>
          </cell>
          <cell r="Q182" t="str">
            <v>DE</v>
          </cell>
          <cell r="R182">
            <v>170</v>
          </cell>
          <cell r="S182">
            <v>6</v>
          </cell>
          <cell r="T182">
            <v>560</v>
          </cell>
          <cell r="U182">
            <v>280</v>
          </cell>
          <cell r="W182">
            <v>106.15</v>
          </cell>
          <cell r="AD182" t="str">
            <v>Bayerischen Verwaltungsgericht in Augsburg
Postfachanschrift: Postfach 11 23 43, 86048 Augsburg
Hausanschrift: Kornhausgasse 4, 86152 Augsburg</v>
          </cell>
          <cell r="AE182" t="str">
            <v>Schwaben</v>
          </cell>
          <cell r="AJ182">
            <v>182</v>
          </cell>
        </row>
        <row r="183">
          <cell r="B183" t="str">
            <v>260930766_37670</v>
          </cell>
          <cell r="C183">
            <v>260930766</v>
          </cell>
          <cell r="D183">
            <v>37670</v>
          </cell>
          <cell r="E183">
            <v>376</v>
          </cell>
          <cell r="F183" t="str">
            <v>Nein</v>
          </cell>
          <cell r="G183" t="str">
            <v>COR-1-K9040-2576/2021-</v>
          </cell>
          <cell r="H183">
            <v>2576</v>
          </cell>
          <cell r="I183" t="str">
            <v>Nittenau</v>
          </cell>
          <cell r="J183">
            <v>93149</v>
          </cell>
          <cell r="K183" t="str">
            <v>Eichendorffstr. 21</v>
          </cell>
          <cell r="L183" t="str">
            <v>Passauer Wolf Nittenau</v>
          </cell>
          <cell r="M183" t="str">
            <v>NITPassauer</v>
          </cell>
          <cell r="N183" t="str">
            <v>Privat</v>
          </cell>
          <cell r="O183" t="str">
            <v>DE36 7505 1040 0100 2410 58</v>
          </cell>
          <cell r="P183" t="str">
            <v>BYLADEM1SAD</v>
          </cell>
          <cell r="Q183" t="str">
            <v>DE</v>
          </cell>
          <cell r="R183">
            <v>12</v>
          </cell>
          <cell r="T183">
            <v>360</v>
          </cell>
          <cell r="U183">
            <v>280</v>
          </cell>
          <cell r="W183">
            <v>13.45</v>
          </cell>
          <cell r="AD183" t="str">
            <v>Bayerischen Verwaltungsgericht in Regensburg
Postfachanschrift: Postfach 11 01 65, 93014 Regensburg 
Hausanschrift: Haidplatz 1, 93047 Regensburg</v>
          </cell>
          <cell r="AE183" t="str">
            <v>Oberpfalz</v>
          </cell>
          <cell r="AJ183">
            <v>183</v>
          </cell>
        </row>
        <row r="184">
          <cell r="B184" t="str">
            <v>260951023_56412</v>
          </cell>
          <cell r="C184">
            <v>260951023</v>
          </cell>
          <cell r="D184">
            <v>56412</v>
          </cell>
          <cell r="E184">
            <v>564</v>
          </cell>
          <cell r="F184" t="str">
            <v>Nein</v>
          </cell>
          <cell r="G184" t="str">
            <v>COR-1-K9040-2577/2021-</v>
          </cell>
          <cell r="H184">
            <v>2577</v>
          </cell>
          <cell r="I184" t="str">
            <v>Nürnberg</v>
          </cell>
          <cell r="J184">
            <v>90411</v>
          </cell>
          <cell r="K184" t="str">
            <v>Neumeyerstr. 46-48</v>
          </cell>
          <cell r="L184" t="str">
            <v>310Klinik</v>
          </cell>
          <cell r="M184" t="str">
            <v>NÜR310</v>
          </cell>
          <cell r="N184" t="str">
            <v>Privat</v>
          </cell>
          <cell r="O184" t="str">
            <v>DE60 3006 0601 0006 2201 73</v>
          </cell>
          <cell r="P184" t="str">
            <v>DAAEDEDDXXX</v>
          </cell>
          <cell r="Q184" t="str">
            <v>DE</v>
          </cell>
          <cell r="R184">
            <v>29</v>
          </cell>
          <cell r="S184">
            <v>10</v>
          </cell>
          <cell r="T184">
            <v>560</v>
          </cell>
          <cell r="U184">
            <v>280</v>
          </cell>
          <cell r="W184">
            <v>24.94</v>
          </cell>
          <cell r="AD184" t="str">
            <v>Bayerischen Verwaltungsgericht in Ansbach 
Postfachanschrift: Postfach 616, 91511 Ansbach
Hausanschrift: Promenade 24-28, 91522 Ansbach</v>
          </cell>
          <cell r="AE184" t="str">
            <v>Mittelfranken</v>
          </cell>
          <cell r="AJ184">
            <v>184</v>
          </cell>
        </row>
        <row r="185">
          <cell r="B185" t="str">
            <v>260900338_56404</v>
          </cell>
          <cell r="C185">
            <v>260900338</v>
          </cell>
          <cell r="D185">
            <v>56404</v>
          </cell>
          <cell r="E185">
            <v>564</v>
          </cell>
          <cell r="F185" t="str">
            <v>Ja</v>
          </cell>
          <cell r="G185" t="str">
            <v>COR-1-K9040-2578/2021-</v>
          </cell>
          <cell r="H185">
            <v>2578</v>
          </cell>
          <cell r="I185" t="str">
            <v>Nürnberg</v>
          </cell>
          <cell r="J185">
            <v>90419</v>
          </cell>
          <cell r="K185" t="str">
            <v>St.-Johannis-Mühlgasse 19</v>
          </cell>
          <cell r="L185" t="str">
            <v>Klinik Hallerwiese-Cnopfsche Kinderklinik</v>
          </cell>
          <cell r="M185" t="str">
            <v>NÜRHaller</v>
          </cell>
          <cell r="N185" t="str">
            <v>Privat</v>
          </cell>
          <cell r="O185" t="str">
            <v>DE96 5206 0410 0002 1021 10</v>
          </cell>
          <cell r="P185" t="str">
            <v>GENODEF1EK1</v>
          </cell>
          <cell r="Q185" t="str">
            <v>DE</v>
          </cell>
          <cell r="R185">
            <v>285</v>
          </cell>
          <cell r="S185">
            <v>12</v>
          </cell>
          <cell r="T185">
            <v>560</v>
          </cell>
          <cell r="U185">
            <v>280</v>
          </cell>
          <cell r="W185">
            <v>177.5</v>
          </cell>
          <cell r="AD185" t="str">
            <v>Bayerischen Verwaltungsgericht in Ansbach 
Postfachanschrift: Postfach 616, 91511 Ansbach
Hausanschrift: Promenade 24-28, 91522 Ansbach</v>
          </cell>
          <cell r="AE185" t="str">
            <v>Mittelfranken</v>
          </cell>
          <cell r="AJ185">
            <v>185</v>
          </cell>
        </row>
        <row r="186">
          <cell r="B186" t="str">
            <v>260950157_56409</v>
          </cell>
          <cell r="C186">
            <v>260950157</v>
          </cell>
          <cell r="D186">
            <v>56409</v>
          </cell>
          <cell r="E186">
            <v>564</v>
          </cell>
          <cell r="F186" t="str">
            <v>Nein</v>
          </cell>
          <cell r="G186" t="str">
            <v>COR-1-K9040-2579/2021-</v>
          </cell>
          <cell r="H186">
            <v>2579</v>
          </cell>
          <cell r="I186" t="str">
            <v>Nürnberg</v>
          </cell>
          <cell r="J186">
            <v>90480</v>
          </cell>
          <cell r="K186" t="str">
            <v>Philipp-Kittler-Str. 27</v>
          </cell>
          <cell r="L186" t="str">
            <v>Internistische Klinik Dr. Steger</v>
          </cell>
          <cell r="M186" t="str">
            <v>NÜRInter</v>
          </cell>
          <cell r="N186" t="str">
            <v>Privat</v>
          </cell>
          <cell r="O186" t="str">
            <v>DE15 7635 1040 0020 6738 85</v>
          </cell>
          <cell r="P186" t="str">
            <v>BYLADEM1FOR</v>
          </cell>
          <cell r="Q186" t="str">
            <v>DE</v>
          </cell>
          <cell r="R186">
            <v>37</v>
          </cell>
          <cell r="T186">
            <v>560</v>
          </cell>
          <cell r="U186">
            <v>280</v>
          </cell>
          <cell r="W186">
            <v>25.2</v>
          </cell>
          <cell r="AD186" t="str">
            <v>Bayerischen Verwaltungsgericht in Ansbach 
Postfachanschrift: Postfach 616, 91511 Ansbach
Hausanschrift: Promenade 24-28, 91522 Ansbach</v>
          </cell>
          <cell r="AE186" t="str">
            <v>Mittelfranken</v>
          </cell>
          <cell r="AJ186">
            <v>186</v>
          </cell>
        </row>
        <row r="187">
          <cell r="B187" t="str">
            <v>260950179_56407</v>
          </cell>
          <cell r="C187">
            <v>260950179</v>
          </cell>
          <cell r="D187">
            <v>56407</v>
          </cell>
          <cell r="E187">
            <v>564</v>
          </cell>
          <cell r="F187" t="str">
            <v>Ja</v>
          </cell>
          <cell r="G187" t="str">
            <v>COR-1-K9040-2580/2021-</v>
          </cell>
          <cell r="H187">
            <v>2580</v>
          </cell>
          <cell r="I187" t="str">
            <v>Nürnberg</v>
          </cell>
          <cell r="J187">
            <v>90429</v>
          </cell>
          <cell r="K187" t="str">
            <v>Kontumazgarten 4 - 19</v>
          </cell>
          <cell r="L187" t="str">
            <v xml:space="preserve">Kliniken Dr. Erler gGmbH </v>
          </cell>
          <cell r="M187" t="str">
            <v>NÜRErler</v>
          </cell>
          <cell r="N187" t="str">
            <v>Privat</v>
          </cell>
          <cell r="O187" t="str">
            <v>DE26 7639 1000 0003 0937 00</v>
          </cell>
          <cell r="P187" t="str">
            <v>GENODEF1FOH</v>
          </cell>
          <cell r="Q187" t="str">
            <v>DE</v>
          </cell>
          <cell r="R187">
            <v>244</v>
          </cell>
          <cell r="S187">
            <v>10</v>
          </cell>
          <cell r="T187">
            <v>660</v>
          </cell>
          <cell r="U187">
            <v>280</v>
          </cell>
          <cell r="W187">
            <v>165.26</v>
          </cell>
          <cell r="AD187" t="str">
            <v>Bayerischen Verwaltungsgericht in Ansbach 
Postfachanschrift: Postfach 616, 91511 Ansbach
Hausanschrift: Promenade 24-28, 91522 Ansbach</v>
          </cell>
          <cell r="AE187" t="str">
            <v>Mittelfranken</v>
          </cell>
          <cell r="AJ187">
            <v>187</v>
          </cell>
        </row>
        <row r="188">
          <cell r="B188" t="str">
            <v>260950099_56401</v>
          </cell>
          <cell r="C188">
            <v>260950099</v>
          </cell>
          <cell r="D188">
            <v>56401</v>
          </cell>
          <cell r="E188">
            <v>564</v>
          </cell>
          <cell r="F188" t="str">
            <v>Ja</v>
          </cell>
          <cell r="G188" t="str">
            <v>COR-1-K9040-2581/2021-</v>
          </cell>
          <cell r="H188">
            <v>2581</v>
          </cell>
          <cell r="I188" t="str">
            <v>Nürnberg</v>
          </cell>
          <cell r="J188">
            <v>90419</v>
          </cell>
          <cell r="K188" t="str">
            <v>Prof.-Ernst-Nathan-Str. 1</v>
          </cell>
          <cell r="L188" t="str">
            <v>Klinikum Nürnberg -Betriebsstätte Nord und Süd</v>
          </cell>
          <cell r="M188" t="str">
            <v>NÜRKlinikum</v>
          </cell>
          <cell r="N188" t="str">
            <v>Kommunal</v>
          </cell>
          <cell r="O188" t="str">
            <v>DE17 7605 0101 0005 0467 35</v>
          </cell>
          <cell r="P188" t="str">
            <v>SSKNDE77XXX</v>
          </cell>
          <cell r="Q188" t="str">
            <v>DE</v>
          </cell>
          <cell r="R188">
            <v>1484</v>
          </cell>
          <cell r="S188">
            <v>224</v>
          </cell>
          <cell r="T188">
            <v>560</v>
          </cell>
          <cell r="U188">
            <v>280</v>
          </cell>
          <cell r="W188">
            <v>1560.74</v>
          </cell>
          <cell r="AD188" t="str">
            <v>Bayerischen Verwaltungsgericht in Ansbach 
Postfachanschrift: Postfach 616, 91511 Ansbach
Hausanschrift: Promenade 24-28, 91522 Ansbach</v>
          </cell>
          <cell r="AE188" t="str">
            <v>Mittelfranken</v>
          </cell>
          <cell r="AJ188">
            <v>188</v>
          </cell>
        </row>
        <row r="189">
          <cell r="B189" t="str">
            <v>260950896_56403</v>
          </cell>
          <cell r="C189">
            <v>260950896</v>
          </cell>
          <cell r="D189">
            <v>56403</v>
          </cell>
          <cell r="E189">
            <v>564</v>
          </cell>
          <cell r="F189" t="str">
            <v>Ja</v>
          </cell>
          <cell r="G189" t="str">
            <v>COR-1-K9040-2582/2021-</v>
          </cell>
          <cell r="H189">
            <v>2582</v>
          </cell>
          <cell r="I189" t="str">
            <v>Nürnberg</v>
          </cell>
          <cell r="J189">
            <v>90491</v>
          </cell>
          <cell r="K189" t="str">
            <v>Stadenstr. 58</v>
          </cell>
          <cell r="L189" t="str">
            <v>Krankenhaus Martha-Maria Nürnberg</v>
          </cell>
          <cell r="M189" t="str">
            <v>NÜRMartha</v>
          </cell>
          <cell r="N189" t="str">
            <v>Privat</v>
          </cell>
          <cell r="O189" t="str">
            <v>DE73 7605 0101 0011 7770 42</v>
          </cell>
          <cell r="P189" t="str">
            <v>SSKNDE77XXX</v>
          </cell>
          <cell r="Q189" t="str">
            <v>DE</v>
          </cell>
          <cell r="R189">
            <v>349</v>
          </cell>
          <cell r="S189">
            <v>11</v>
          </cell>
          <cell r="T189">
            <v>560</v>
          </cell>
          <cell r="U189">
            <v>190</v>
          </cell>
          <cell r="W189">
            <v>243.58</v>
          </cell>
          <cell r="AD189" t="str">
            <v>Bayerischen Verwaltungsgericht in Ansbach 
Postfachanschrift: Postfach 616, 91511 Ansbach
Hausanschrift: Promenade 24-28, 91522 Ansbach</v>
          </cell>
          <cell r="AE189" t="str">
            <v>Mittelfranken</v>
          </cell>
          <cell r="AJ189">
            <v>189</v>
          </cell>
        </row>
        <row r="190">
          <cell r="B190" t="str">
            <v>260950146_56408</v>
          </cell>
          <cell r="C190">
            <v>260950146</v>
          </cell>
          <cell r="D190">
            <v>56408</v>
          </cell>
          <cell r="E190">
            <v>564</v>
          </cell>
          <cell r="F190" t="str">
            <v>Nein</v>
          </cell>
          <cell r="G190" t="str">
            <v>COR-1-K9040-2583/2021-</v>
          </cell>
          <cell r="H190">
            <v>2583</v>
          </cell>
          <cell r="I190" t="str">
            <v>Nürnberg</v>
          </cell>
          <cell r="J190">
            <v>90491</v>
          </cell>
          <cell r="K190" t="str">
            <v>Erlenstegenstr. 30</v>
          </cell>
          <cell r="L190" t="str">
            <v>Maximilians-Augenklinik Nürnberg</v>
          </cell>
          <cell r="M190" t="str">
            <v>NÜRMaximilian</v>
          </cell>
          <cell r="N190" t="str">
            <v>Privat</v>
          </cell>
          <cell r="O190" t="str">
            <v>DE03 7605 0101 0001 4817 52</v>
          </cell>
          <cell r="P190" t="str">
            <v>SSKNDE77XXX</v>
          </cell>
          <cell r="Q190" t="str">
            <v>DE</v>
          </cell>
          <cell r="R190">
            <v>22</v>
          </cell>
          <cell r="T190">
            <v>560</v>
          </cell>
          <cell r="U190">
            <v>280</v>
          </cell>
          <cell r="W190">
            <v>12.73</v>
          </cell>
          <cell r="AD190" t="str">
            <v>Bayerischen Verwaltungsgericht in Ansbach 
Postfachanschrift: Postfach 616, 91511 Ansbach
Hausanschrift: Promenade 24-28, 91522 Ansbach</v>
          </cell>
          <cell r="AE190" t="str">
            <v>Mittelfranken</v>
          </cell>
          <cell r="AJ190">
            <v>190</v>
          </cell>
        </row>
        <row r="191">
          <cell r="B191" t="str">
            <v>260950987_56405</v>
          </cell>
          <cell r="C191">
            <v>260950987</v>
          </cell>
          <cell r="D191">
            <v>56405</v>
          </cell>
          <cell r="E191">
            <v>564</v>
          </cell>
          <cell r="F191" t="str">
            <v>Nein</v>
          </cell>
          <cell r="G191" t="str">
            <v>COR-1-K9040-2584/2021-</v>
          </cell>
          <cell r="H191">
            <v>2584</v>
          </cell>
          <cell r="I191" t="str">
            <v>Nürnberg</v>
          </cell>
          <cell r="J191">
            <v>90449</v>
          </cell>
          <cell r="K191" t="str">
            <v>Weiltinger Str. 11</v>
          </cell>
          <cell r="L191" t="str">
            <v>Sana Klinik Nürnberg GmbH - Am Birkenwald</v>
          </cell>
          <cell r="M191" t="str">
            <v>NÜRSana</v>
          </cell>
          <cell r="N191" t="str">
            <v>Privat</v>
          </cell>
          <cell r="O191" t="str">
            <v>DE20 7004 0041 0547 0067 00</v>
          </cell>
          <cell r="P191" t="str">
            <v>COBADEFF700</v>
          </cell>
          <cell r="Q191" t="str">
            <v>DE</v>
          </cell>
          <cell r="R191">
            <v>55</v>
          </cell>
          <cell r="S191">
            <v>0</v>
          </cell>
          <cell r="T191">
            <v>560</v>
          </cell>
          <cell r="U191">
            <v>280</v>
          </cell>
          <cell r="W191">
            <v>33.53</v>
          </cell>
          <cell r="AD191" t="str">
            <v>Bayerischen Verwaltungsgericht in Ansbach 
Postfachanschrift: Postfach 616, 91511 Ansbach
Hausanschrift: Promenade 24-28, 91522 Ansbach</v>
          </cell>
          <cell r="AE191" t="str">
            <v>Mittelfranken</v>
          </cell>
          <cell r="AJ191">
            <v>191</v>
          </cell>
        </row>
        <row r="192">
          <cell r="B192" t="str">
            <v>260950113_56402</v>
          </cell>
          <cell r="C192">
            <v>260950113</v>
          </cell>
          <cell r="D192">
            <v>56402</v>
          </cell>
          <cell r="E192">
            <v>564</v>
          </cell>
          <cell r="F192" t="str">
            <v>Ja</v>
          </cell>
          <cell r="G192" t="str">
            <v>COR-1-K9040-2585/2021-</v>
          </cell>
          <cell r="H192">
            <v>2585</v>
          </cell>
          <cell r="I192" t="str">
            <v>Nürnberg</v>
          </cell>
          <cell r="J192">
            <v>90491</v>
          </cell>
          <cell r="K192" t="str">
            <v>Mommsenstr. 24</v>
          </cell>
          <cell r="L192" t="str">
            <v>St. Theresien-Krankenhaus Nürnberg gGmbH</v>
          </cell>
          <cell r="M192" t="str">
            <v>NÜRTheresien</v>
          </cell>
          <cell r="N192" t="str">
            <v>Privat</v>
          </cell>
          <cell r="O192" t="str">
            <v>DE45 7509 0300 0005 1199 44</v>
          </cell>
          <cell r="P192" t="str">
            <v>GENODEF1M05</v>
          </cell>
          <cell r="Q192" t="str">
            <v>DE</v>
          </cell>
          <cell r="R192">
            <v>260</v>
          </cell>
          <cell r="S192">
            <v>14</v>
          </cell>
          <cell r="T192">
            <v>560</v>
          </cell>
          <cell r="U192">
            <v>280</v>
          </cell>
          <cell r="W192">
            <v>158.76</v>
          </cell>
          <cell r="AD192" t="str">
            <v>Bayerischen Verwaltungsgericht in Ansbach 
Postfachanschrift: Postfach 616, 91511 Ansbach
Hausanschrift: Promenade 24-28, 91522 Ansbach</v>
          </cell>
          <cell r="AE192" t="str">
            <v>Mittelfranken</v>
          </cell>
          <cell r="AJ192">
            <v>192</v>
          </cell>
        </row>
        <row r="193">
          <cell r="B193" t="str">
            <v>260911411_18004</v>
          </cell>
          <cell r="C193">
            <v>260911411</v>
          </cell>
          <cell r="D193">
            <v>18004</v>
          </cell>
          <cell r="E193">
            <v>180</v>
          </cell>
          <cell r="F193" t="str">
            <v>Nein</v>
          </cell>
          <cell r="G193" t="str">
            <v>COR-1-K9040-2586/2021-</v>
          </cell>
          <cell r="H193">
            <v>2586</v>
          </cell>
          <cell r="I193" t="str">
            <v>Oberammergau</v>
          </cell>
          <cell r="J193">
            <v>82487</v>
          </cell>
          <cell r="K193" t="str">
            <v>Hubertusstr. 40</v>
          </cell>
          <cell r="L193" t="str">
            <v>Waldburg-Zeil Kliniken Klinik Oberammergau Zentrum für Rheumatologie, Orthopädie und Schmerztherapie</v>
          </cell>
          <cell r="M193" t="str">
            <v>OBERAMWald</v>
          </cell>
          <cell r="N193" t="str">
            <v>Privat</v>
          </cell>
          <cell r="O193" t="str">
            <v>DE04 6005 0101 0002 8448 00</v>
          </cell>
          <cell r="P193" t="str">
            <v>SOLADEST600</v>
          </cell>
          <cell r="Q193" t="str">
            <v>DE</v>
          </cell>
          <cell r="R193">
            <v>90</v>
          </cell>
          <cell r="S193">
            <v>0</v>
          </cell>
          <cell r="T193">
            <v>360</v>
          </cell>
          <cell r="U193">
            <v>280</v>
          </cell>
          <cell r="W193">
            <v>77.209999999999994</v>
          </cell>
          <cell r="AD193" t="str">
            <v>Bayerischen Verwaltungsgericht in München 
Postfachanschrift: Postfach 20 05 43, 80005 München
Hausanschrift: Bayerstraße 30, 80335 München</v>
          </cell>
          <cell r="AE193" t="str">
            <v>Oberbayern</v>
          </cell>
          <cell r="AJ193">
            <v>193</v>
          </cell>
        </row>
        <row r="194">
          <cell r="B194" t="str">
            <v>260913630_18711</v>
          </cell>
          <cell r="C194">
            <v>260913630</v>
          </cell>
          <cell r="D194">
            <v>18711</v>
          </cell>
          <cell r="E194">
            <v>187</v>
          </cell>
          <cell r="F194" t="str">
            <v>Nein</v>
          </cell>
          <cell r="G194" t="str">
            <v>COR-1-K9040-2587/2021-</v>
          </cell>
          <cell r="H194">
            <v>2587</v>
          </cell>
          <cell r="I194" t="str">
            <v>Oberaudorf</v>
          </cell>
          <cell r="J194">
            <v>83080</v>
          </cell>
          <cell r="K194" t="str">
            <v>Bad-Trissl-Str. 73</v>
          </cell>
          <cell r="L194" t="str">
            <v xml:space="preserve">Klinik Bad Trissl </v>
          </cell>
          <cell r="M194" t="str">
            <v>OBEKlinik</v>
          </cell>
          <cell r="N194" t="str">
            <v>Privat</v>
          </cell>
          <cell r="O194" t="str">
            <v>DE13 7115 0000 0000 3236 59</v>
          </cell>
          <cell r="P194" t="str">
            <v>BYLADEM1ROS</v>
          </cell>
          <cell r="Q194" t="str">
            <v>DE</v>
          </cell>
          <cell r="R194">
            <v>100</v>
          </cell>
          <cell r="T194">
            <v>360</v>
          </cell>
          <cell r="U194">
            <v>280</v>
          </cell>
          <cell r="W194">
            <v>7.2</v>
          </cell>
          <cell r="AD194" t="str">
            <v>Bayerischen Verwaltungsgericht in München 
Postfachanschrift: Postfach 20 05 43, 80005 München
Hausanschrift: Bayerstraße 30, 80335 München</v>
          </cell>
          <cell r="AE194" t="str">
            <v>Oberbayern</v>
          </cell>
          <cell r="AJ194">
            <v>194</v>
          </cell>
        </row>
        <row r="195">
          <cell r="B195" t="str">
            <v>260930481_37608</v>
          </cell>
          <cell r="C195">
            <v>260930481</v>
          </cell>
          <cell r="D195">
            <v>37608</v>
          </cell>
          <cell r="E195">
            <v>376</v>
          </cell>
          <cell r="F195" t="str">
            <v>Ja</v>
          </cell>
          <cell r="G195" t="str">
            <v>COR-1-K9040-2588/2021-</v>
          </cell>
          <cell r="H195">
            <v>2588</v>
          </cell>
          <cell r="I195" t="str">
            <v>Oberviechtach</v>
          </cell>
          <cell r="J195">
            <v>92526</v>
          </cell>
          <cell r="K195" t="str">
            <v>Teunzer Str. 15</v>
          </cell>
          <cell r="L195" t="str">
            <v>Asklepios Klinik Oberviechtach</v>
          </cell>
          <cell r="M195" t="str">
            <v>OBERVAskiep</v>
          </cell>
          <cell r="N195" t="str">
            <v>Privat</v>
          </cell>
          <cell r="O195" t="str">
            <v>DE29 5008 0000 0090 9956 00</v>
          </cell>
          <cell r="P195" t="str">
            <v>DRESDEFF500</v>
          </cell>
          <cell r="Q195" t="str">
            <v>DE</v>
          </cell>
          <cell r="R195">
            <v>40</v>
          </cell>
          <cell r="S195">
            <v>0</v>
          </cell>
          <cell r="T195">
            <v>560</v>
          </cell>
          <cell r="U195">
            <v>280</v>
          </cell>
          <cell r="W195">
            <v>18.16</v>
          </cell>
          <cell r="AD195" t="str">
            <v>Bayerischen Verwaltungsgericht in Regensburg
Postfachanschrift: Postfach 11 01 65, 93014 Regensburg 
Hausanschrift: Haidplatz 1, 93047 Regensburg</v>
          </cell>
          <cell r="AE195" t="str">
            <v>Oberpfalz</v>
          </cell>
          <cell r="AJ195">
            <v>195</v>
          </cell>
        </row>
        <row r="196">
          <cell r="B196" t="str">
            <v>260960810_67901</v>
          </cell>
          <cell r="C196">
            <v>260960810</v>
          </cell>
          <cell r="D196">
            <v>67901</v>
          </cell>
          <cell r="E196">
            <v>679</v>
          </cell>
          <cell r="F196" t="str">
            <v>Ja</v>
          </cell>
          <cell r="G196" t="str">
            <v>COR-1-K9040-2589/2021-</v>
          </cell>
          <cell r="H196">
            <v>2589</v>
          </cell>
          <cell r="I196" t="str">
            <v xml:space="preserve">Ochsenfurt </v>
          </cell>
          <cell r="J196">
            <v>97199</v>
          </cell>
          <cell r="K196" t="str">
            <v>Am Greinberg 25</v>
          </cell>
          <cell r="L196" t="str">
            <v>Main-Klinik gGmbH</v>
          </cell>
          <cell r="M196" t="str">
            <v>OCHMain</v>
          </cell>
          <cell r="N196" t="str">
            <v>Kommunal</v>
          </cell>
          <cell r="O196" t="str">
            <v>DE57 7905 0000 0042 2316 54</v>
          </cell>
          <cell r="P196" t="str">
            <v>BYLADEM1SWU</v>
          </cell>
          <cell r="Q196" t="str">
            <v>DE</v>
          </cell>
          <cell r="R196">
            <v>140</v>
          </cell>
          <cell r="S196">
            <v>9</v>
          </cell>
          <cell r="T196">
            <v>560</v>
          </cell>
          <cell r="U196">
            <v>280</v>
          </cell>
          <cell r="W196">
            <v>93.98</v>
          </cell>
          <cell r="AD196" t="str">
            <v>Bayerischen Verwaltungsgericht in Würzburg 
Postfachanschrift: Postfach 11 02 65, 97029 Würzburg
Hausanschrift: Burkarderstraße 26, 97082 Würzburg</v>
          </cell>
          <cell r="AE196" t="str">
            <v>Unterfranken</v>
          </cell>
          <cell r="AJ196">
            <v>196</v>
          </cell>
        </row>
        <row r="197">
          <cell r="B197" t="str">
            <v>260920979_27104</v>
          </cell>
          <cell r="C197">
            <v>260920979</v>
          </cell>
          <cell r="D197">
            <v>27104</v>
          </cell>
          <cell r="E197">
            <v>271</v>
          </cell>
          <cell r="F197" t="str">
            <v>Nein</v>
          </cell>
          <cell r="G197" t="str">
            <v>COR-1-K9040-2590/2021-</v>
          </cell>
          <cell r="H197">
            <v>2590</v>
          </cell>
          <cell r="I197" t="str">
            <v>Osterhofen</v>
          </cell>
          <cell r="J197">
            <v>94486</v>
          </cell>
          <cell r="K197" t="str">
            <v>Plattlinger Str. 29</v>
          </cell>
          <cell r="L197" t="str">
            <v>Fachklinik Osterhofen GmbH</v>
          </cell>
          <cell r="M197" t="str">
            <v>OSTFachkl</v>
          </cell>
          <cell r="N197" t="str">
            <v>Privat</v>
          </cell>
          <cell r="O197" t="str">
            <v>DE63 7415 0000 0430 0209 33</v>
          </cell>
          <cell r="P197" t="str">
            <v>DAAEDEDDXXX</v>
          </cell>
          <cell r="Q197" t="str">
            <v>DE</v>
          </cell>
          <cell r="R197">
            <v>90</v>
          </cell>
          <cell r="S197">
            <v>0</v>
          </cell>
          <cell r="T197">
            <v>360</v>
          </cell>
          <cell r="U197">
            <v>280</v>
          </cell>
          <cell r="V197">
            <v>560</v>
          </cell>
          <cell r="W197">
            <v>82.83</v>
          </cell>
          <cell r="AC197" t="str">
            <v>x</v>
          </cell>
          <cell r="AD197" t="str">
            <v>Bayerischen Verwaltungsgericht in Regensburg
Postfachanschrift: Postfach 11 01 65, 93014 Regensburg
Hausanschrift: Haidplatz 1, 93047 Regensburg</v>
          </cell>
          <cell r="AE197" t="str">
            <v>Niederbayern</v>
          </cell>
          <cell r="AJ197">
            <v>197</v>
          </cell>
        </row>
        <row r="198">
          <cell r="B198" t="str">
            <v>260971232_77802</v>
          </cell>
          <cell r="C198">
            <v>260971232</v>
          </cell>
          <cell r="D198">
            <v>77802</v>
          </cell>
          <cell r="E198">
            <v>778</v>
          </cell>
          <cell r="F198" t="str">
            <v>Ja</v>
          </cell>
          <cell r="G198" t="str">
            <v>COR-1-K9040-2591/2021-</v>
          </cell>
          <cell r="H198">
            <v>2591</v>
          </cell>
          <cell r="I198" t="str">
            <v>Ottobeuren</v>
          </cell>
          <cell r="J198">
            <v>87724</v>
          </cell>
          <cell r="K198" t="str">
            <v>Memminger Str. 31</v>
          </cell>
          <cell r="L198" t="str">
            <v>Klinik Ottobeuren</v>
          </cell>
          <cell r="M198" t="str">
            <v>OTTOKlinik</v>
          </cell>
          <cell r="N198" t="str">
            <v>Kommunal</v>
          </cell>
          <cell r="O198" t="str">
            <v>DE67 7315 0000 0810 0015 45</v>
          </cell>
          <cell r="P198" t="str">
            <v>BYLADEM1MLM</v>
          </cell>
          <cell r="Q198" t="str">
            <v>DE</v>
          </cell>
          <cell r="R198">
            <v>130</v>
          </cell>
          <cell r="S198">
            <v>6</v>
          </cell>
          <cell r="T198">
            <v>560</v>
          </cell>
          <cell r="U198">
            <v>280</v>
          </cell>
          <cell r="W198">
            <v>91.85</v>
          </cell>
          <cell r="AD198" t="str">
            <v>Bayerischen Verwaltungsgericht in Augsburg
Postfachanschrift: Postfach 11 23 43, 86048 Augsburg
Hausanschrift: Kornhausgasse 4, 86152 Augsburg</v>
          </cell>
          <cell r="AE198" t="str">
            <v>Schwaben</v>
          </cell>
          <cell r="AJ198">
            <v>198</v>
          </cell>
        </row>
        <row r="199">
          <cell r="B199" t="str">
            <v>260920070_26202</v>
          </cell>
          <cell r="C199">
            <v>260920070</v>
          </cell>
          <cell r="D199">
            <v>26202</v>
          </cell>
          <cell r="E199">
            <v>262</v>
          </cell>
          <cell r="F199" t="str">
            <v>Ja</v>
          </cell>
          <cell r="G199" t="str">
            <v>COR-1-K9040-2592/2021-</v>
          </cell>
          <cell r="H199">
            <v>2592</v>
          </cell>
          <cell r="I199" t="str">
            <v>Passau</v>
          </cell>
          <cell r="J199">
            <v>94032</v>
          </cell>
          <cell r="K199" t="str">
            <v>Bischof-Altmann-Str. 9</v>
          </cell>
          <cell r="L199" t="str">
            <v>Kliniken Dritter Orden gGmbH Standort Kinderklinik Passau</v>
          </cell>
          <cell r="M199" t="str">
            <v>PASOrden</v>
          </cell>
          <cell r="N199" t="str">
            <v>Privat</v>
          </cell>
          <cell r="O199" t="str">
            <v>DE76 7405 0000 0240 0034 67</v>
          </cell>
          <cell r="P199" t="str">
            <v>GENODEF1PA1</v>
          </cell>
          <cell r="Q199" t="str">
            <v>DE</v>
          </cell>
          <cell r="R199">
            <v>85</v>
          </cell>
          <cell r="S199">
            <v>12</v>
          </cell>
          <cell r="T199">
            <v>760</v>
          </cell>
          <cell r="U199">
            <v>280</v>
          </cell>
          <cell r="W199">
            <v>51.25</v>
          </cell>
          <cell r="AD199" t="str">
            <v>Bayerischen Verwaltungsgericht in Regensburg
Postfachanschrift: Postfach 11 01 65, 93014 Regensburg
Hausanschrift: Haidplatz 1, 93047 Regensburg</v>
          </cell>
          <cell r="AE199" t="str">
            <v>Niederbayern</v>
          </cell>
          <cell r="AJ199">
            <v>199</v>
          </cell>
        </row>
        <row r="200">
          <cell r="B200" t="str">
            <v>260920069_26201</v>
          </cell>
          <cell r="C200">
            <v>260920069</v>
          </cell>
          <cell r="D200">
            <v>26201</v>
          </cell>
          <cell r="E200">
            <v>262</v>
          </cell>
          <cell r="F200" t="str">
            <v>Ja</v>
          </cell>
          <cell r="G200" t="str">
            <v>COR-1-K9040-2593/2021-</v>
          </cell>
          <cell r="H200">
            <v>2593</v>
          </cell>
          <cell r="I200" t="str">
            <v>Passau</v>
          </cell>
          <cell r="J200">
            <v>94032</v>
          </cell>
          <cell r="K200" t="str">
            <v>Innstr. 76</v>
          </cell>
          <cell r="L200" t="str">
            <v>Klinikum Passau</v>
          </cell>
          <cell r="M200" t="str">
            <v>PASKlinik</v>
          </cell>
          <cell r="N200" t="str">
            <v>Kommunal</v>
          </cell>
          <cell r="O200" t="str">
            <v>DE66 7405 0000 0240 0116 01</v>
          </cell>
          <cell r="P200" t="str">
            <v>BYLADEM1PAS</v>
          </cell>
          <cell r="Q200" t="str">
            <v>DE</v>
          </cell>
          <cell r="R200">
            <v>678</v>
          </cell>
          <cell r="S200">
            <v>32</v>
          </cell>
          <cell r="T200">
            <v>560</v>
          </cell>
          <cell r="U200">
            <v>280</v>
          </cell>
          <cell r="W200">
            <v>621.33000000000004</v>
          </cell>
          <cell r="AD200" t="str">
            <v>Bayerischen Verwaltungsgericht in Regensburg
Postfachanschrift: Postfach 11 01 65, 93014 Regensburg
Hausanschrift: Haidplatz 1, 93047 Regensburg</v>
          </cell>
          <cell r="AE200" t="str">
            <v>Niederbayern</v>
          </cell>
          <cell r="AJ200">
            <v>200</v>
          </cell>
        </row>
        <row r="201">
          <cell r="B201" t="str">
            <v>260940303_47201</v>
          </cell>
          <cell r="C201">
            <v>260940303</v>
          </cell>
          <cell r="D201">
            <v>47201</v>
          </cell>
          <cell r="E201">
            <v>472</v>
          </cell>
          <cell r="F201" t="str">
            <v>Ja</v>
          </cell>
          <cell r="G201" t="str">
            <v>COR-1-K9040-2594/2021-</v>
          </cell>
          <cell r="H201">
            <v>2594</v>
          </cell>
          <cell r="I201" t="str">
            <v>Pegnitz</v>
          </cell>
          <cell r="J201">
            <v>91257</v>
          </cell>
          <cell r="K201" t="str">
            <v xml:space="preserve">Langer Berg 12 </v>
          </cell>
          <cell r="L201" t="str">
            <v>Sana Klinik Pegnitz GmbH</v>
          </cell>
          <cell r="M201" t="str">
            <v>PEGSana</v>
          </cell>
          <cell r="N201" t="str">
            <v>Privat</v>
          </cell>
          <cell r="O201" t="str">
            <v>DE16 7004 0041 0547 0091 00</v>
          </cell>
          <cell r="P201" t="str">
            <v>COBADEFFXXX</v>
          </cell>
          <cell r="Q201" t="str">
            <v>DE</v>
          </cell>
          <cell r="R201">
            <v>110</v>
          </cell>
          <cell r="S201">
            <v>2</v>
          </cell>
          <cell r="T201">
            <v>560</v>
          </cell>
          <cell r="U201">
            <v>280</v>
          </cell>
          <cell r="W201">
            <v>76.89</v>
          </cell>
          <cell r="AD201" t="str">
            <v>Bayerischen Verwaltungsgericht in Bayreuth 
Postfachanschrift: Postfach 11 03 21, 95422 Bayreuth 
Hausanschrift: Friedrichstraße 16, 95444 Bayreuth</v>
          </cell>
          <cell r="AE201" t="str">
            <v>Oberfranken</v>
          </cell>
          <cell r="AJ201">
            <v>201</v>
          </cell>
        </row>
        <row r="202">
          <cell r="B202" t="str">
            <v>260914846_19003</v>
          </cell>
          <cell r="C202">
            <v>260914846</v>
          </cell>
          <cell r="D202">
            <v>19003</v>
          </cell>
          <cell r="E202">
            <v>190</v>
          </cell>
          <cell r="F202" t="str">
            <v>Ja</v>
          </cell>
          <cell r="G202" t="str">
            <v>COR-1-K9040-2595/2021-</v>
          </cell>
          <cell r="H202">
            <v>2595</v>
          </cell>
          <cell r="I202" t="str">
            <v>Penzberg</v>
          </cell>
          <cell r="J202">
            <v>82377</v>
          </cell>
          <cell r="K202" t="str">
            <v>Am Schloßbichl 7</v>
          </cell>
          <cell r="L202" t="str">
            <v>Krankenhaus Penzberg</v>
          </cell>
          <cell r="M202" t="str">
            <v>PENKranken</v>
          </cell>
          <cell r="N202" t="str">
            <v>Kommunal</v>
          </cell>
          <cell r="O202" t="str">
            <v>DE76 7025 0150 0022 7639 99</v>
          </cell>
          <cell r="P202" t="str">
            <v>BYLADEM1KMS</v>
          </cell>
          <cell r="Q202" t="str">
            <v>DE</v>
          </cell>
          <cell r="R202">
            <v>100</v>
          </cell>
          <cell r="S202">
            <v>6</v>
          </cell>
          <cell r="T202">
            <v>560</v>
          </cell>
          <cell r="U202">
            <v>280</v>
          </cell>
          <cell r="W202">
            <v>69.349999999999994</v>
          </cell>
          <cell r="AD202" t="str">
            <v>Bayerischen Verwaltungsgericht in München 
Postfachanschrift: Postfach 20 05 43, 80005 München
Hausanschrift: Bayerstraße 30, 80335 München</v>
          </cell>
          <cell r="AE202" t="str">
            <v>Oberbayern</v>
          </cell>
          <cell r="AJ202">
            <v>202</v>
          </cell>
        </row>
        <row r="203">
          <cell r="B203" t="str">
            <v>260913117_18601</v>
          </cell>
          <cell r="C203">
            <v>260913117</v>
          </cell>
          <cell r="D203">
            <v>18601</v>
          </cell>
          <cell r="E203">
            <v>186</v>
          </cell>
          <cell r="F203" t="str">
            <v>Nein</v>
          </cell>
          <cell r="G203" t="str">
            <v>COR-1-K9040-2596/2021-</v>
          </cell>
          <cell r="H203">
            <v>2596</v>
          </cell>
          <cell r="I203" t="str">
            <v>Pfaffenhofen</v>
          </cell>
          <cell r="J203">
            <v>85276</v>
          </cell>
          <cell r="K203" t="str">
            <v>Krankenhausstr. 70</v>
          </cell>
          <cell r="L203" t="str">
            <v>Ilmtalklinik GmbH</v>
          </cell>
          <cell r="M203" t="str">
            <v>PFAIlmtal</v>
          </cell>
          <cell r="N203" t="str">
            <v>Kommunal</v>
          </cell>
          <cell r="O203" t="str">
            <v>DE51 7215 1650 0000 0103 30</v>
          </cell>
          <cell r="P203" t="str">
            <v>BYLADEM1PAF</v>
          </cell>
          <cell r="Q203" t="str">
            <v>DE</v>
          </cell>
          <cell r="R203">
            <v>220</v>
          </cell>
          <cell r="S203">
            <v>12</v>
          </cell>
          <cell r="T203">
            <v>560</v>
          </cell>
          <cell r="U203">
            <v>280</v>
          </cell>
          <cell r="W203">
            <v>210.56</v>
          </cell>
          <cell r="AD203" t="str">
            <v>Bayerischen Verwaltungsgericht in München 
Postfachanschrift: Postfach 20 05 43, 80005 München
Hausanschrift: Bayerstraße 30, 80335 München</v>
          </cell>
          <cell r="AE203" t="str">
            <v>Oberbayern</v>
          </cell>
          <cell r="AJ203">
            <v>203</v>
          </cell>
        </row>
        <row r="204">
          <cell r="B204" t="str">
            <v>260970970_77705</v>
          </cell>
          <cell r="C204">
            <v>260970970</v>
          </cell>
          <cell r="D204">
            <v>77705</v>
          </cell>
          <cell r="E204">
            <v>777</v>
          </cell>
          <cell r="F204" t="str">
            <v>Ja</v>
          </cell>
          <cell r="G204" t="str">
            <v>COR-1-K9040-2597/2021-</v>
          </cell>
          <cell r="H204">
            <v>2597</v>
          </cell>
          <cell r="I204" t="str">
            <v>Pfronten</v>
          </cell>
          <cell r="J204">
            <v>87459</v>
          </cell>
          <cell r="K204" t="str">
            <v>Kirchenweg 15</v>
          </cell>
          <cell r="L204" t="str">
            <v>St. Vinzenz Klinik Pfronten im Allgäu GmbH</v>
          </cell>
          <cell r="M204" t="str">
            <v>PFRVinzenz</v>
          </cell>
          <cell r="N204" t="str">
            <v>Privat</v>
          </cell>
          <cell r="O204" t="str">
            <v>DE69 7312 0075 0365 2313 62</v>
          </cell>
          <cell r="P204" t="str">
            <v>HYVEDEMM436</v>
          </cell>
          <cell r="Q204" t="str">
            <v>DE</v>
          </cell>
          <cell r="R204">
            <v>115</v>
          </cell>
          <cell r="S204">
            <v>8</v>
          </cell>
          <cell r="T204">
            <v>560</v>
          </cell>
          <cell r="U204">
            <v>280</v>
          </cell>
          <cell r="W204">
            <v>92.6</v>
          </cell>
          <cell r="AD204" t="str">
            <v>Bayerischen Verwaltungsgericht in Augsburg
Postfachanschrift: Postfach 11 23 43, 86048 Augsburg
Hausanschrift: Kornhausgasse 4, 86152 Augsburg</v>
          </cell>
          <cell r="AE204" t="str">
            <v>Schwaben</v>
          </cell>
          <cell r="AJ204">
            <v>204</v>
          </cell>
        </row>
        <row r="205">
          <cell r="B205" t="str">
            <v>260911810_18404</v>
          </cell>
          <cell r="C205">
            <v>260911810</v>
          </cell>
          <cell r="D205">
            <v>18404</v>
          </cell>
          <cell r="E205">
            <v>184</v>
          </cell>
          <cell r="F205" t="str">
            <v>Nein</v>
          </cell>
          <cell r="G205" t="str">
            <v>COR-1-K9040-2598/2021-</v>
          </cell>
          <cell r="H205">
            <v>2598</v>
          </cell>
          <cell r="I205" t="str">
            <v>Planegg</v>
          </cell>
          <cell r="J205">
            <v>82152</v>
          </cell>
          <cell r="K205" t="str">
            <v>Germeringer Str. 32</v>
          </cell>
          <cell r="L205" t="str">
            <v>Urologische Klinik München-Planegg</v>
          </cell>
          <cell r="M205" t="str">
            <v>PLANUrologie</v>
          </cell>
          <cell r="N205" t="str">
            <v>Privat</v>
          </cell>
          <cell r="O205" t="str">
            <v>DE48 7002 0270 0031 4995 42</v>
          </cell>
          <cell r="P205" t="str">
            <v>HYVEDEMMXXX</v>
          </cell>
          <cell r="Q205" t="str">
            <v>DE</v>
          </cell>
          <cell r="R205">
            <v>75</v>
          </cell>
          <cell r="S205">
            <v>2</v>
          </cell>
          <cell r="T205">
            <v>560</v>
          </cell>
          <cell r="U205">
            <v>280</v>
          </cell>
          <cell r="W205">
            <v>57.79</v>
          </cell>
          <cell r="AD205" t="str">
            <v>Bayerischen Verwaltungsgericht in München 
Postfachanschrift: Postfach 20 05 43, 80005 München
Hausanschrift: Bayerstraße 30, 80335 München</v>
          </cell>
          <cell r="AE205" t="str">
            <v>Oberbayern</v>
          </cell>
          <cell r="AJ205">
            <v>205</v>
          </cell>
        </row>
        <row r="206">
          <cell r="B206" t="str">
            <v>260930061_36202</v>
          </cell>
          <cell r="C206">
            <v>260930061</v>
          </cell>
          <cell r="D206">
            <v>36202</v>
          </cell>
          <cell r="E206">
            <v>362</v>
          </cell>
          <cell r="F206" t="str">
            <v>Ja</v>
          </cell>
          <cell r="G206" t="str">
            <v>COR-1-K9040-2599/2021-</v>
          </cell>
          <cell r="H206">
            <v>2599</v>
          </cell>
          <cell r="I206" t="str">
            <v>Regensburg</v>
          </cell>
          <cell r="J206">
            <v>93053</v>
          </cell>
          <cell r="K206" t="str">
            <v>Landshuter Str. 65</v>
          </cell>
          <cell r="L206" t="str">
            <v>Caritas-Krankenhaus St. Josef</v>
          </cell>
          <cell r="M206" t="str">
            <v>REGCaritas</v>
          </cell>
          <cell r="N206" t="str">
            <v>Privat</v>
          </cell>
          <cell r="O206" t="str">
            <v>DE70 7509 0300 0001 1014 63</v>
          </cell>
          <cell r="P206" t="str">
            <v>GENODEF1M05</v>
          </cell>
          <cell r="Q206" t="str">
            <v>DE</v>
          </cell>
          <cell r="R206">
            <v>300</v>
          </cell>
          <cell r="S206">
            <v>14</v>
          </cell>
          <cell r="T206">
            <v>660</v>
          </cell>
          <cell r="U206">
            <v>280</v>
          </cell>
          <cell r="W206">
            <v>251.85</v>
          </cell>
          <cell r="AD206" t="str">
            <v>Bayerischen Verwaltungsgericht in Regensburg
Postfachanschrift: Postfach 11 01 65, 93014 Regensburg 
Hausanschrift: Haidplatz 1, 93047 Regensburg</v>
          </cell>
          <cell r="AE206" t="str">
            <v>Oberpfalz</v>
          </cell>
          <cell r="AJ206">
            <v>206</v>
          </cell>
        </row>
        <row r="207">
          <cell r="B207" t="str">
            <v>260930050_36201</v>
          </cell>
          <cell r="C207">
            <v>260930050</v>
          </cell>
          <cell r="D207">
            <v>36201</v>
          </cell>
          <cell r="E207">
            <v>362</v>
          </cell>
          <cell r="F207" t="str">
            <v>Ja</v>
          </cell>
          <cell r="G207" t="str">
            <v>COR-1-K9040-2600/2021-</v>
          </cell>
          <cell r="H207">
            <v>2600</v>
          </cell>
          <cell r="I207" t="str">
            <v>Regensburg</v>
          </cell>
          <cell r="J207">
            <v>93049</v>
          </cell>
          <cell r="K207" t="str">
            <v>Prüfeninger Straße 86</v>
          </cell>
          <cell r="L207" t="str">
            <v>Krankenhaus Barmherzige Brüder Regensburg</v>
          </cell>
          <cell r="M207" t="str">
            <v>REGBarmherz</v>
          </cell>
          <cell r="N207" t="str">
            <v>Privat</v>
          </cell>
          <cell r="O207" t="str">
            <v>DE33 7509 0300 0001 1018 38</v>
          </cell>
          <cell r="P207" t="str">
            <v>GENODEF1M05</v>
          </cell>
          <cell r="Q207" t="str">
            <v>DE</v>
          </cell>
          <cell r="R207">
            <v>912</v>
          </cell>
          <cell r="S207">
            <v>97</v>
          </cell>
          <cell r="T207">
            <v>560</v>
          </cell>
          <cell r="U207">
            <v>280</v>
          </cell>
          <cell r="W207">
            <v>718.52</v>
          </cell>
          <cell r="AD207" t="str">
            <v>Bayerischen Verwaltungsgericht in Regensburg
Postfachanschrift: Postfach 11 01 65, 93014 Regensburg 
Hausanschrift: Haidplatz 1, 93047 Regensburg</v>
          </cell>
          <cell r="AE207" t="str">
            <v>Oberpfalz</v>
          </cell>
          <cell r="AJ207">
            <v>207</v>
          </cell>
        </row>
        <row r="208">
          <cell r="B208" t="str">
            <v>260930049_36209</v>
          </cell>
          <cell r="C208">
            <v>260930049</v>
          </cell>
          <cell r="D208">
            <v>36209</v>
          </cell>
          <cell r="E208">
            <v>361</v>
          </cell>
          <cell r="F208" t="str">
            <v>Ja</v>
          </cell>
          <cell r="G208" t="str">
            <v>COR-1-K9040-2601/2021-</v>
          </cell>
          <cell r="H208">
            <v>2601</v>
          </cell>
          <cell r="I208" t="str">
            <v>Regensburg</v>
          </cell>
          <cell r="J208">
            <v>93053</v>
          </cell>
          <cell r="K208" t="str">
            <v>Universitätsstr. 84</v>
          </cell>
          <cell r="L208" t="str">
            <v>medbo KU Bezirksklinikum Regensburg</v>
          </cell>
          <cell r="M208" t="str">
            <v>REGMedbo</v>
          </cell>
          <cell r="N208" t="str">
            <v>Kommunal</v>
          </cell>
          <cell r="O208" t="str">
            <v>DE63 7002 0500 0009 8409 00</v>
          </cell>
          <cell r="P208" t="str">
            <v>BFSWDE33MUE</v>
          </cell>
          <cell r="Q208" t="str">
            <v>DE</v>
          </cell>
          <cell r="R208">
            <v>880</v>
          </cell>
          <cell r="S208">
            <v>32</v>
          </cell>
          <cell r="T208">
            <v>760</v>
          </cell>
          <cell r="U208">
            <v>190</v>
          </cell>
          <cell r="W208">
            <v>106.26</v>
          </cell>
          <cell r="AD208" t="str">
            <v>Bayerischen Verwaltungsgericht in Regensburg
Postfachanschrift: Postfach 11 01 65, 93014 Regensburg 
Hausanschrift: Haidplatz 1, 93047 Regensburg</v>
          </cell>
          <cell r="AE208" t="str">
            <v>Oberpfalz</v>
          </cell>
          <cell r="AJ208">
            <v>208</v>
          </cell>
        </row>
        <row r="209">
          <cell r="B209" t="str">
            <v>260900167_36203</v>
          </cell>
          <cell r="C209">
            <v>260900167</v>
          </cell>
          <cell r="D209">
            <v>36203</v>
          </cell>
          <cell r="E209">
            <v>362</v>
          </cell>
          <cell r="F209" t="str">
            <v>Nein</v>
          </cell>
          <cell r="G209" t="str">
            <v>COR-1-K9040-2602/2021-</v>
          </cell>
          <cell r="H209">
            <v>2602</v>
          </cell>
          <cell r="I209" t="str">
            <v>Regensburg</v>
          </cell>
          <cell r="J209">
            <v>93049</v>
          </cell>
          <cell r="K209" t="str">
            <v>Prüfeninger Straße 86</v>
          </cell>
          <cell r="L209" t="str">
            <v>Paul Gerhardt Haus</v>
          </cell>
          <cell r="M209" t="str">
            <v>REGPaul</v>
          </cell>
          <cell r="N209" t="str">
            <v>Privat</v>
          </cell>
          <cell r="O209" t="str">
            <v>DE34 7505 0000 0000 2237 50</v>
          </cell>
          <cell r="P209" t="str">
            <v>BYLADEM1RBG</v>
          </cell>
          <cell r="Q209" t="str">
            <v>DE</v>
          </cell>
          <cell r="R209">
            <v>100</v>
          </cell>
          <cell r="T209">
            <v>360</v>
          </cell>
          <cell r="U209">
            <v>280</v>
          </cell>
          <cell r="W209">
            <v>80.37</v>
          </cell>
          <cell r="AD209" t="str">
            <v>Bayerischen Verwaltungsgericht in Regensburg
Postfachanschrift: Postfach 11 01 65, 93014 Regensburg 
Hausanschrift: Haidplatz 1, 93047 Regensburg</v>
          </cell>
          <cell r="AE209" t="str">
            <v>Oberpfalz</v>
          </cell>
          <cell r="AJ209">
            <v>209</v>
          </cell>
        </row>
        <row r="210">
          <cell r="B210" t="str">
            <v>260930608_36290</v>
          </cell>
          <cell r="C210">
            <v>260930608</v>
          </cell>
          <cell r="D210">
            <v>36290</v>
          </cell>
          <cell r="E210">
            <v>362</v>
          </cell>
          <cell r="F210" t="str">
            <v>Ja</v>
          </cell>
          <cell r="G210" t="str">
            <v>COR-1-K9040-2603/2021-</v>
          </cell>
          <cell r="H210">
            <v>2603</v>
          </cell>
          <cell r="I210" t="str">
            <v>Regensburg</v>
          </cell>
          <cell r="J210">
            <v>93053</v>
          </cell>
          <cell r="K210" t="str">
            <v>Franz-Josef-Strauß-Allee 11</v>
          </cell>
          <cell r="L210" t="str">
            <v>Universitätsklinikum Regensburg</v>
          </cell>
          <cell r="M210" t="str">
            <v>REGUniversität</v>
          </cell>
          <cell r="N210" t="str">
            <v>Kommunal</v>
          </cell>
          <cell r="O210" t="str">
            <v>DE62 7002 0500 0001 8293 00</v>
          </cell>
          <cell r="P210" t="str">
            <v>BFSWDE33MUE</v>
          </cell>
          <cell r="Q210" t="str">
            <v>DE</v>
          </cell>
          <cell r="R210">
            <v>891</v>
          </cell>
          <cell r="S210">
            <v>133</v>
          </cell>
          <cell r="T210">
            <v>760</v>
          </cell>
          <cell r="U210">
            <v>280</v>
          </cell>
          <cell r="W210">
            <v>703.62</v>
          </cell>
          <cell r="AD210" t="str">
            <v>Bayerischen Verwaltungsgericht in Regensburg
Postfachanschrift: Postfach 11 01 65, 93014 Regensburg 
Hausanschrift: Haidplatz 1, 93047 Regensburg</v>
          </cell>
          <cell r="AE210" t="str">
            <v>Oberpfalz</v>
          </cell>
          <cell r="AJ210">
            <v>210</v>
          </cell>
        </row>
        <row r="211">
          <cell r="B211" t="str">
            <v>260910637_16301</v>
          </cell>
          <cell r="C211">
            <v>260910637</v>
          </cell>
          <cell r="D211">
            <v>16301</v>
          </cell>
          <cell r="E211">
            <v>163</v>
          </cell>
          <cell r="F211" t="str">
            <v>Ja</v>
          </cell>
          <cell r="G211" t="str">
            <v>COR-1-K9040-2604/2021-</v>
          </cell>
          <cell r="H211">
            <v>2604</v>
          </cell>
          <cell r="I211" t="str">
            <v>Rosenheim</v>
          </cell>
          <cell r="J211">
            <v>83022</v>
          </cell>
          <cell r="K211" t="str">
            <v>Pettenkoferstr. 10</v>
          </cell>
          <cell r="L211" t="str">
            <v>RoMed Klinik Rosenheim</v>
          </cell>
          <cell r="M211" t="str">
            <v>ROSRomed</v>
          </cell>
          <cell r="N211" t="str">
            <v>Kommunal</v>
          </cell>
          <cell r="O211" t="str">
            <v>DE53 7115 0000 0000 0000 26</v>
          </cell>
          <cell r="P211" t="str">
            <v>BYLADEM1ROS</v>
          </cell>
          <cell r="Q211" t="str">
            <v>DE</v>
          </cell>
          <cell r="R211">
            <v>640</v>
          </cell>
          <cell r="S211">
            <v>34</v>
          </cell>
          <cell r="T211">
            <v>560</v>
          </cell>
          <cell r="U211">
            <v>280</v>
          </cell>
          <cell r="W211">
            <v>594.57000000000005</v>
          </cell>
          <cell r="AD211" t="str">
            <v>Bayerischen Verwaltungsgericht in München 
Postfachanschrift: Postfach 20 05 43, 80005 München
Hausanschrift: Bayerstraße 30, 80335 München</v>
          </cell>
          <cell r="AE211" t="str">
            <v>Oberbayern</v>
          </cell>
          <cell r="AJ211">
            <v>211</v>
          </cell>
        </row>
        <row r="212">
          <cell r="B212" t="str">
            <v>260950486_57601</v>
          </cell>
          <cell r="C212">
            <v>260950486</v>
          </cell>
          <cell r="D212">
            <v>57601</v>
          </cell>
          <cell r="E212">
            <v>576</v>
          </cell>
          <cell r="F212" t="str">
            <v>Ja</v>
          </cell>
          <cell r="G212" t="str">
            <v>COR-1-K9040-2605/2021-</v>
          </cell>
          <cell r="H212">
            <v>2605</v>
          </cell>
          <cell r="I212" t="str">
            <v>Roth</v>
          </cell>
          <cell r="J212">
            <v>91154</v>
          </cell>
          <cell r="K212" t="str">
            <v>Weinbergweg 14</v>
          </cell>
          <cell r="L212" t="str">
            <v>Kreisklinik Roth</v>
          </cell>
          <cell r="M212" t="str">
            <v>ROTHKreis</v>
          </cell>
          <cell r="N212" t="str">
            <v>Kommunal</v>
          </cell>
          <cell r="O212" t="str">
            <v>DE54 7645 0000 0430 0061 89</v>
          </cell>
          <cell r="P212" t="str">
            <v>BYLADEM1SRS</v>
          </cell>
          <cell r="Q212" t="str">
            <v>DE</v>
          </cell>
          <cell r="R212">
            <v>270</v>
          </cell>
          <cell r="S212">
            <v>10</v>
          </cell>
          <cell r="T212">
            <v>360</v>
          </cell>
          <cell r="U212">
            <v>190</v>
          </cell>
          <cell r="W212">
            <v>192.87</v>
          </cell>
          <cell r="AD212" t="str">
            <v>Bayerischen Verwaltungsgericht in Ansbach 
Postfachanschrift: Postfach 616, 91511 Ansbach
Hausanschrift: Promenade 24-28, 91522 Ansbach</v>
          </cell>
          <cell r="AE212" t="str">
            <v>Mittelfranken</v>
          </cell>
          <cell r="AJ212">
            <v>212</v>
          </cell>
        </row>
        <row r="213">
          <cell r="B213" t="str">
            <v>260940256_47101</v>
          </cell>
          <cell r="C213">
            <v>260940256</v>
          </cell>
          <cell r="D213">
            <v>47101</v>
          </cell>
          <cell r="E213">
            <v>471</v>
          </cell>
          <cell r="F213" t="str">
            <v>Ja</v>
          </cell>
          <cell r="G213" t="str">
            <v>COR-1-K9040-2606/2021-</v>
          </cell>
          <cell r="H213">
            <v>2606</v>
          </cell>
          <cell r="I213" t="str">
            <v>Scheßlitz</v>
          </cell>
          <cell r="J213">
            <v>96110</v>
          </cell>
          <cell r="K213" t="str">
            <v>Oberend 29</v>
          </cell>
          <cell r="L213" t="str">
            <v>Gemeinnützige Krankenhausgesellschaft  des Landkreises Bamberg mbH</v>
          </cell>
          <cell r="M213" t="str">
            <v>SCHEGemein</v>
          </cell>
          <cell r="N213" t="str">
            <v>Kommunal</v>
          </cell>
          <cell r="O213" t="str">
            <v>DE03 7705 0000 0000 0959 50</v>
          </cell>
          <cell r="P213" t="str">
            <v>BYLADEM1SKB</v>
          </cell>
          <cell r="Q213" t="str">
            <v>DE</v>
          </cell>
          <cell r="R213">
            <v>130</v>
          </cell>
          <cell r="S213">
            <v>8</v>
          </cell>
          <cell r="T213">
            <v>460</v>
          </cell>
          <cell r="U213">
            <v>280</v>
          </cell>
          <cell r="W213">
            <v>162.51</v>
          </cell>
          <cell r="AD213" t="str">
            <v>Bayerischen Verwaltungsgericht in Bayreuth 
Postfachanschrift: Postfach 11 03 21, 95422 Bayreuth 
Hausanschrift: Friedrichstraße 16, 95444 Bayreuth</v>
          </cell>
          <cell r="AE213" t="str">
            <v>Oberfranken</v>
          </cell>
          <cell r="AJ213">
            <v>213</v>
          </cell>
        </row>
        <row r="214">
          <cell r="B214" t="str">
            <v>260912490_19001</v>
          </cell>
          <cell r="C214">
            <v>260912490</v>
          </cell>
          <cell r="D214">
            <v>19001</v>
          </cell>
          <cell r="E214">
            <v>190</v>
          </cell>
          <cell r="F214" t="str">
            <v>Ja</v>
          </cell>
          <cell r="G214" t="str">
            <v>COR-1-K9040-2607/2021-</v>
          </cell>
          <cell r="H214">
            <v>2607</v>
          </cell>
          <cell r="I214" t="str">
            <v>Schongau</v>
          </cell>
          <cell r="J214">
            <v>86956</v>
          </cell>
          <cell r="K214" t="str">
            <v>Marie-Eberth-Str. 6</v>
          </cell>
          <cell r="L214" t="str">
            <v>Krankenhaus Schongau</v>
          </cell>
          <cell r="M214" t="str">
            <v>SCHOKranken</v>
          </cell>
          <cell r="N214" t="str">
            <v>Kommunal</v>
          </cell>
          <cell r="O214" t="str">
            <v>DE04 7035 1030 0000 0059 91</v>
          </cell>
          <cell r="P214" t="str">
            <v>BYLADEM1WHM</v>
          </cell>
          <cell r="Q214" t="str">
            <v>DE</v>
          </cell>
          <cell r="R214">
            <v>180</v>
          </cell>
          <cell r="S214">
            <v>7</v>
          </cell>
          <cell r="T214">
            <v>460</v>
          </cell>
          <cell r="U214">
            <v>280</v>
          </cell>
          <cell r="W214">
            <v>137.35</v>
          </cell>
          <cell r="AD214" t="str">
            <v>Bayerischen Verwaltungsgericht in München 
Postfachanschrift: Postfach 20 05 43, 80005 München
Hausanschrift: Bayerstraße 30, 80335 München</v>
          </cell>
          <cell r="AE214" t="str">
            <v>Oberbayern</v>
          </cell>
          <cell r="AJ214">
            <v>214</v>
          </cell>
        </row>
        <row r="215">
          <cell r="B215" t="str">
            <v>260911854_18504</v>
          </cell>
          <cell r="C215">
            <v>260911854</v>
          </cell>
          <cell r="D215">
            <v>18504</v>
          </cell>
          <cell r="E215">
            <v>185</v>
          </cell>
          <cell r="F215" t="str">
            <v>Ja</v>
          </cell>
          <cell r="G215" t="str">
            <v>COR-1-K9040-2608/2021-</v>
          </cell>
          <cell r="H215">
            <v>2608</v>
          </cell>
          <cell r="I215" t="str">
            <v>Schrobenhausen</v>
          </cell>
          <cell r="J215">
            <v>86529</v>
          </cell>
          <cell r="K215" t="str">
            <v>Högenauer Weg 5</v>
          </cell>
          <cell r="L215" t="str">
            <v>Kreiskrankenhaus Schrobenhausen GmbH</v>
          </cell>
          <cell r="M215" t="str">
            <v>SCHROKreis</v>
          </cell>
          <cell r="N215" t="str">
            <v>Kommunal</v>
          </cell>
          <cell r="O215" t="str">
            <v>DE83 7205 1210 0000 1033 33</v>
          </cell>
          <cell r="P215" t="str">
            <v>BYLADEM1AIC</v>
          </cell>
          <cell r="R215">
            <v>159</v>
          </cell>
          <cell r="S215">
            <v>6</v>
          </cell>
          <cell r="T215">
            <v>560</v>
          </cell>
          <cell r="U215">
            <v>280</v>
          </cell>
          <cell r="W215">
            <v>108.02</v>
          </cell>
          <cell r="AD215" t="str">
            <v>Bayerischen Verwaltungsgericht in München 
Postfachanschrift: Postfach 20 05 43, 80005 München
Hausanschrift: Bayerstraße 30, 80335 München</v>
          </cell>
          <cell r="AE215" t="str">
            <v>Oberbayern</v>
          </cell>
          <cell r="AJ215">
            <v>215</v>
          </cell>
        </row>
        <row r="216">
          <cell r="B216" t="str">
            <v>260950226_56501</v>
          </cell>
          <cell r="C216">
            <v>260950226</v>
          </cell>
          <cell r="D216">
            <v>56501</v>
          </cell>
          <cell r="E216">
            <v>565</v>
          </cell>
          <cell r="F216" t="str">
            <v>Ja</v>
          </cell>
          <cell r="G216" t="str">
            <v>COR-1-K9040-2609/2021-</v>
          </cell>
          <cell r="H216">
            <v>2609</v>
          </cell>
          <cell r="I216" t="str">
            <v>Schwabach</v>
          </cell>
          <cell r="J216">
            <v>91126</v>
          </cell>
          <cell r="K216" t="str">
            <v>Regelsbacher Str. 7</v>
          </cell>
          <cell r="L216" t="str">
            <v>Krankenhaus Schwabach gGmbH</v>
          </cell>
          <cell r="M216" t="str">
            <v>SCHWABKrank</v>
          </cell>
          <cell r="N216" t="str">
            <v>Privat</v>
          </cell>
          <cell r="O216" t="str">
            <v>DE96 7645 0000 0000 0501 20</v>
          </cell>
          <cell r="P216" t="str">
            <v>BYLADEM1SRS</v>
          </cell>
          <cell r="Q216" t="str">
            <v>DE</v>
          </cell>
          <cell r="R216">
            <v>170</v>
          </cell>
          <cell r="S216">
            <v>6</v>
          </cell>
          <cell r="T216">
            <v>560</v>
          </cell>
          <cell r="U216">
            <v>280</v>
          </cell>
          <cell r="W216">
            <v>112.71</v>
          </cell>
          <cell r="AD216" t="str">
            <v>Bayerischen Verwaltungsgericht in Ansbach 
Postfachanschrift: Postfach 616, 91511 Ansbach
Hausanschrift: Promenade 24-28, 91522 Ansbach</v>
          </cell>
          <cell r="AE216" t="str">
            <v>Mittelfranken</v>
          </cell>
          <cell r="AJ216">
            <v>216</v>
          </cell>
        </row>
        <row r="217">
          <cell r="B217" t="str">
            <v>260970297_77201</v>
          </cell>
          <cell r="C217">
            <v>260970297</v>
          </cell>
          <cell r="D217">
            <v>77201</v>
          </cell>
          <cell r="E217">
            <v>772</v>
          </cell>
          <cell r="F217" t="str">
            <v>Ja</v>
          </cell>
          <cell r="G217" t="str">
            <v>COR-1-K9040-2610/2021-</v>
          </cell>
          <cell r="H217">
            <v>2610</v>
          </cell>
          <cell r="I217" t="str">
            <v>Schwabmünchen</v>
          </cell>
          <cell r="J217">
            <v>86830</v>
          </cell>
          <cell r="K217" t="str">
            <v>Weidenhartstr. 35</v>
          </cell>
          <cell r="L217" t="str">
            <v>Wertachklinik Schwabmünchen</v>
          </cell>
          <cell r="M217" t="str">
            <v>SCHWABMWert</v>
          </cell>
          <cell r="N217" t="str">
            <v>Kommunal</v>
          </cell>
          <cell r="O217" t="str">
            <v>DE59 7205 0101 0000 0093 08</v>
          </cell>
          <cell r="P217" t="str">
            <v>BYLADEM1AUG</v>
          </cell>
          <cell r="Q217" t="str">
            <v>DE</v>
          </cell>
          <cell r="R217">
            <v>126</v>
          </cell>
          <cell r="S217">
            <v>10</v>
          </cell>
          <cell r="T217">
            <v>460</v>
          </cell>
          <cell r="U217">
            <v>280</v>
          </cell>
          <cell r="W217">
            <v>84.36</v>
          </cell>
          <cell r="AD217" t="str">
            <v>Bayerischen Verwaltungsgericht in Augsburg
Postfachanschrift: Postfach 11 23 43, 86048 Augsburg
Hausanschrift: Kornhausgasse 4, 86152 Augsburg</v>
          </cell>
          <cell r="AE217" t="str">
            <v>Schwaben</v>
          </cell>
          <cell r="AJ217">
            <v>217</v>
          </cell>
        </row>
        <row r="218">
          <cell r="B218" t="str">
            <v>260930447_37607</v>
          </cell>
          <cell r="C218">
            <v>260930447</v>
          </cell>
          <cell r="D218">
            <v>37607</v>
          </cell>
          <cell r="E218">
            <v>376</v>
          </cell>
          <cell r="F218" t="str">
            <v>Nein</v>
          </cell>
          <cell r="G218" t="str">
            <v>COR-1-K9040-2611/2021-</v>
          </cell>
          <cell r="H218">
            <v>2611</v>
          </cell>
          <cell r="I218" t="str">
            <v>Schwandorf</v>
          </cell>
          <cell r="J218">
            <v>92421</v>
          </cell>
          <cell r="K218" t="str">
            <v>Lindenlohe 18</v>
          </cell>
          <cell r="L218" t="str">
            <v>Asklepios Klinik Lindenlohe GmbH</v>
          </cell>
          <cell r="M218" t="str">
            <v>SCHWANLinde</v>
          </cell>
          <cell r="N218" t="str">
            <v>Privat</v>
          </cell>
          <cell r="O218" t="str">
            <v>DE82 5008 0000 0094 6886 00</v>
          </cell>
          <cell r="P218" t="str">
            <v>DRESDEFF500</v>
          </cell>
          <cell r="Q218" t="str">
            <v>DE</v>
          </cell>
          <cell r="R218">
            <v>95</v>
          </cell>
          <cell r="S218">
            <v>1</v>
          </cell>
          <cell r="T218">
            <v>760</v>
          </cell>
          <cell r="U218">
            <v>280</v>
          </cell>
          <cell r="W218">
            <v>56.27</v>
          </cell>
          <cell r="AC218" t="str">
            <v>x</v>
          </cell>
          <cell r="AD218" t="str">
            <v>Bayerischen Verwaltungsgericht in Regensburg
Postfachanschrift: Postfach 11 01 65, 93014 Regensburg 
Hausanschrift: Haidplatz 1, 93047 Regensburg</v>
          </cell>
          <cell r="AE218" t="str">
            <v>Oberpfalz</v>
          </cell>
          <cell r="AJ218">
            <v>218</v>
          </cell>
        </row>
        <row r="219">
          <cell r="B219" t="str">
            <v>260930492_37601</v>
          </cell>
          <cell r="C219">
            <v>260930492</v>
          </cell>
          <cell r="D219">
            <v>37601</v>
          </cell>
          <cell r="E219">
            <v>376</v>
          </cell>
          <cell r="F219" t="str">
            <v>Ja</v>
          </cell>
          <cell r="G219" t="str">
            <v>COR-1-K9040-2612/2021-</v>
          </cell>
          <cell r="H219">
            <v>2612</v>
          </cell>
          <cell r="I219" t="str">
            <v>Schwandorf</v>
          </cell>
          <cell r="J219">
            <v>92421</v>
          </cell>
          <cell r="K219" t="str">
            <v>Steinberger Str. 24</v>
          </cell>
          <cell r="L219" t="str">
            <v>Krankenhaus St. Barbara Schwandorf</v>
          </cell>
          <cell r="M219" t="str">
            <v>SCHWANBarm</v>
          </cell>
          <cell r="N219" t="str">
            <v>Privat</v>
          </cell>
          <cell r="O219" t="str">
            <v>DE70 7509 0300 0001 3799 50</v>
          </cell>
          <cell r="P219" t="str">
            <v>GENODEF1M05</v>
          </cell>
          <cell r="Q219" t="str">
            <v>DE</v>
          </cell>
          <cell r="R219">
            <v>267</v>
          </cell>
          <cell r="S219">
            <v>10</v>
          </cell>
          <cell r="T219">
            <v>560</v>
          </cell>
          <cell r="U219">
            <v>280</v>
          </cell>
          <cell r="W219">
            <v>175.43</v>
          </cell>
          <cell r="AD219" t="str">
            <v>Bayerischen Verwaltungsgericht in Regensburg
Postfachanschrift: Postfach 11 01 65, 93014 Regensburg 
Hausanschrift: Haidplatz 1, 93047 Regensburg</v>
          </cell>
          <cell r="AE219" t="str">
            <v>Oberpfalz</v>
          </cell>
          <cell r="AJ219">
            <v>219</v>
          </cell>
        </row>
        <row r="220">
          <cell r="B220" t="str">
            <v>260920719_27803</v>
          </cell>
          <cell r="C220">
            <v>260920719</v>
          </cell>
          <cell r="D220">
            <v>27803</v>
          </cell>
          <cell r="E220">
            <v>278</v>
          </cell>
          <cell r="F220" t="str">
            <v>Nein</v>
          </cell>
          <cell r="G220" t="str">
            <v>COR-1-K9040-2613/2021-</v>
          </cell>
          <cell r="H220">
            <v>2613</v>
          </cell>
          <cell r="I220" t="str">
            <v>Schwarzach</v>
          </cell>
          <cell r="J220">
            <v>94374</v>
          </cell>
          <cell r="K220" t="str">
            <v>Dekan-Graf-Str. 2-6</v>
          </cell>
          <cell r="L220" t="str">
            <v>Pfarrer-Michael-Graf-Stiftung Schwarzach Orthopädische Fachklinik Schwarzach</v>
          </cell>
          <cell r="M220" t="str">
            <v>SCHWARZAOrtho</v>
          </cell>
          <cell r="N220" t="str">
            <v>Privat</v>
          </cell>
          <cell r="O220" t="str">
            <v>DE07 7425 0000 0570 1827 25</v>
          </cell>
          <cell r="P220" t="str">
            <v>BYLADEM1SRG</v>
          </cell>
          <cell r="Q220" t="str">
            <v>DE</v>
          </cell>
          <cell r="R220">
            <v>105</v>
          </cell>
          <cell r="S220">
            <v>0</v>
          </cell>
          <cell r="T220">
            <v>560</v>
          </cell>
          <cell r="U220">
            <v>280</v>
          </cell>
          <cell r="W220">
            <v>70.5</v>
          </cell>
          <cell r="AD220" t="str">
            <v>Bayerischen Verwaltungsgericht in Regensburg
Postfachanschrift: Postfach 11 01 65, 93014 Regensburg
Hausanschrift: Haidplatz 1, 93047 Regensburg</v>
          </cell>
          <cell r="AE220" t="str">
            <v>Niederbayern</v>
          </cell>
          <cell r="AJ220">
            <v>220</v>
          </cell>
        </row>
        <row r="221">
          <cell r="B221" t="str">
            <v>260950384_57408</v>
          </cell>
          <cell r="C221">
            <v>260950384</v>
          </cell>
          <cell r="D221">
            <v>57408</v>
          </cell>
          <cell r="E221">
            <v>574</v>
          </cell>
          <cell r="F221" t="str">
            <v>Ja</v>
          </cell>
          <cell r="G221" t="str">
            <v>COR-1-K9040-2614/2021-</v>
          </cell>
          <cell r="H221">
            <v>2614</v>
          </cell>
          <cell r="I221" t="str">
            <v>Schwarzenbruck</v>
          </cell>
          <cell r="J221">
            <v>90592</v>
          </cell>
          <cell r="K221" t="str">
            <v>Rummelsberg 71</v>
          </cell>
          <cell r="L221" t="str">
            <v>Krankenhaus Rummelsberg GmbH</v>
          </cell>
          <cell r="M221" t="str">
            <v>SCHWARZERummkl</v>
          </cell>
          <cell r="N221" t="str">
            <v>Privat</v>
          </cell>
          <cell r="O221" t="str">
            <v>DE98 7508 0003 0195 4313 00</v>
          </cell>
          <cell r="P221" t="str">
            <v>DRESDEFF750</v>
          </cell>
          <cell r="Q221" t="str">
            <v>DE</v>
          </cell>
          <cell r="R221">
            <v>275</v>
          </cell>
          <cell r="S221">
            <v>6</v>
          </cell>
          <cell r="T221">
            <v>760</v>
          </cell>
          <cell r="U221">
            <v>280</v>
          </cell>
          <cell r="W221">
            <v>200.94</v>
          </cell>
          <cell r="AD221" t="str">
            <v>Bayerischen Verwaltungsgericht in Ansbach 
Postfachanschrift: Postfach 616, 91511 Ansbach
Hausanschrift: Promenade 24-28, 91522 Ansbach</v>
          </cell>
          <cell r="AE221" t="str">
            <v>Mittelfranken</v>
          </cell>
          <cell r="AJ221">
            <v>221</v>
          </cell>
        </row>
        <row r="222">
          <cell r="B222" t="str">
            <v>260960057_66202</v>
          </cell>
          <cell r="C222">
            <v>260960057</v>
          </cell>
          <cell r="D222">
            <v>66202</v>
          </cell>
          <cell r="E222">
            <v>662</v>
          </cell>
          <cell r="F222" t="str">
            <v>Ja</v>
          </cell>
          <cell r="G222" t="str">
            <v>COR-1-K9040-2615/2021-</v>
          </cell>
          <cell r="H222">
            <v>2615</v>
          </cell>
          <cell r="I222" t="str">
            <v>Schweinfurt</v>
          </cell>
          <cell r="J222">
            <v>97421</v>
          </cell>
          <cell r="K222" t="str">
            <v>Ludwigstr. 1</v>
          </cell>
          <cell r="L222" t="str">
            <v>Krankenhaus St. Josef</v>
          </cell>
          <cell r="M222" t="str">
            <v>SCHWEStJosef</v>
          </cell>
          <cell r="N222" t="str">
            <v>Privat</v>
          </cell>
          <cell r="O222" t="str">
            <v>DE10 4726 0307 0025 2507 00</v>
          </cell>
          <cell r="P222" t="str">
            <v>GENODEM1BKC</v>
          </cell>
          <cell r="Q222" t="str">
            <v>DE</v>
          </cell>
          <cell r="R222">
            <v>272</v>
          </cell>
          <cell r="S222">
            <v>10</v>
          </cell>
          <cell r="T222">
            <v>360</v>
          </cell>
          <cell r="U222">
            <v>280</v>
          </cell>
          <cell r="W222">
            <v>208.7</v>
          </cell>
          <cell r="AD222" t="str">
            <v>Bayerischen Verwaltungsgericht in Würzburg 
Postfachanschrift: Postfach 11 02 65, 97029 Würzburg
Hausanschrift: Burkarderstraße 26, 97082 Würzburg</v>
          </cell>
          <cell r="AE222" t="str">
            <v>Unterfranken</v>
          </cell>
          <cell r="AJ222">
            <v>222</v>
          </cell>
        </row>
        <row r="223">
          <cell r="B223" t="str">
            <v>260960046_66204</v>
          </cell>
          <cell r="C223">
            <v>260960046</v>
          </cell>
          <cell r="D223">
            <v>66204</v>
          </cell>
          <cell r="E223">
            <v>662</v>
          </cell>
          <cell r="F223" t="str">
            <v>Ja</v>
          </cell>
          <cell r="G223" t="str">
            <v>COR-1-K9040-2616/2021-</v>
          </cell>
          <cell r="H223">
            <v>2616</v>
          </cell>
          <cell r="I223" t="str">
            <v>Schweinfurt</v>
          </cell>
          <cell r="J223">
            <v>97422</v>
          </cell>
          <cell r="K223" t="str">
            <v>Gustav-Adolf-Str. 8</v>
          </cell>
          <cell r="L223" t="str">
            <v>Leopoldina-Krankenhaus der Stadt Schweinfurt GmbH</v>
          </cell>
          <cell r="M223" t="str">
            <v>SCHWELeopold</v>
          </cell>
          <cell r="N223" t="str">
            <v>Kommunal</v>
          </cell>
          <cell r="O223" t="str">
            <v>DE79 7935 0101 0000 0081 85</v>
          </cell>
          <cell r="P223" t="str">
            <v>BYLADEM1KSW</v>
          </cell>
          <cell r="Q223" t="str">
            <v>DE</v>
          </cell>
          <cell r="R223">
            <v>694</v>
          </cell>
          <cell r="S223">
            <v>46</v>
          </cell>
          <cell r="T223">
            <v>560</v>
          </cell>
          <cell r="U223">
            <v>280</v>
          </cell>
          <cell r="W223">
            <v>533.29999999999995</v>
          </cell>
          <cell r="AD223" t="str">
            <v>Bayerischen Verwaltungsgericht in Würzburg 
Postfachanschrift: Postfach 11 02 65, 97029 Würzburg
Hausanschrift: Burkarderstraße 26, 97082 Würzburg</v>
          </cell>
          <cell r="AE223" t="str">
            <v>Unterfranken</v>
          </cell>
          <cell r="AJ223">
            <v>223</v>
          </cell>
        </row>
        <row r="224">
          <cell r="B224" t="str">
            <v>260912274_18804</v>
          </cell>
          <cell r="C224">
            <v>260912274</v>
          </cell>
          <cell r="D224">
            <v>18804</v>
          </cell>
          <cell r="E224">
            <v>188</v>
          </cell>
          <cell r="F224" t="str">
            <v>Ja</v>
          </cell>
          <cell r="G224" t="str">
            <v>COR-1-K9040-2617/2021-</v>
          </cell>
          <cell r="H224">
            <v>2617</v>
          </cell>
          <cell r="I224" t="str">
            <v>Seefeld</v>
          </cell>
          <cell r="J224">
            <v>82229</v>
          </cell>
          <cell r="K224" t="str">
            <v>Hauptstr. 23</v>
          </cell>
          <cell r="L224" t="str">
            <v>Klinik Seefeld</v>
          </cell>
          <cell r="M224" t="str">
            <v>SEEKlinik</v>
          </cell>
          <cell r="N224" t="str">
            <v>Kommunal</v>
          </cell>
          <cell r="O224" t="str">
            <v>DE14 7025 0150 0028 9623 48</v>
          </cell>
          <cell r="P224" t="str">
            <v>BYLADEM1KMS</v>
          </cell>
          <cell r="Q224" t="str">
            <v>DE</v>
          </cell>
          <cell r="R224">
            <v>72</v>
          </cell>
          <cell r="S224">
            <v>6</v>
          </cell>
          <cell r="T224">
            <v>560</v>
          </cell>
          <cell r="U224">
            <v>280</v>
          </cell>
          <cell r="W224">
            <v>139.94</v>
          </cell>
          <cell r="X224">
            <v>53.41</v>
          </cell>
          <cell r="AD224" t="str">
            <v>Bayerischen Verwaltungsgericht in München 
Postfachanschrift: Postfach 20 05 43, 80005 München
Hausanschrift: Bayerstraße 30, 80335 München</v>
          </cell>
          <cell r="AE224" t="str">
            <v>Oberbayern</v>
          </cell>
          <cell r="AF224" t="str">
            <v>Standort Seefeld und Herrsching ab 1.1.22 werden unter Seefeld vereint - E-Mail I. Lammel 14.2.22 / S. Dietl 15.2.22 / DoHo</v>
          </cell>
          <cell r="AJ224">
            <v>224</v>
          </cell>
        </row>
        <row r="225">
          <cell r="B225" t="str">
            <v>260970286_77204</v>
          </cell>
          <cell r="C225">
            <v>260970286</v>
          </cell>
          <cell r="D225">
            <v>77204</v>
          </cell>
          <cell r="E225">
            <v>772</v>
          </cell>
          <cell r="F225" t="str">
            <v>Nein</v>
          </cell>
          <cell r="G225" t="str">
            <v>COR-1-K9040-2618/2021-</v>
          </cell>
          <cell r="H225">
            <v>2618</v>
          </cell>
          <cell r="I225" t="str">
            <v>Stadtbergen</v>
          </cell>
          <cell r="J225">
            <v>86391</v>
          </cell>
          <cell r="K225" t="str">
            <v>Sandbergstr. 47-49</v>
          </cell>
          <cell r="L225" t="str">
            <v>Waldhausklinik Deuringen gGmbH</v>
          </cell>
          <cell r="M225" t="str">
            <v>STADWaldh</v>
          </cell>
          <cell r="N225" t="str">
            <v>Privat</v>
          </cell>
          <cell r="O225" t="str">
            <v>DE60 7205 0000 0000 3429 72</v>
          </cell>
          <cell r="P225" t="str">
            <v>AUGSDE77XXX</v>
          </cell>
          <cell r="Q225" t="str">
            <v>DE</v>
          </cell>
          <cell r="R225">
            <v>40</v>
          </cell>
          <cell r="S225">
            <v>0</v>
          </cell>
          <cell r="T225">
            <v>360</v>
          </cell>
          <cell r="U225">
            <v>280</v>
          </cell>
          <cell r="W225">
            <v>25.97</v>
          </cell>
          <cell r="AD225" t="str">
            <v>Bayerischen Verwaltungsgericht in Augsburg
Postfachanschrift: Postfach 11 23 43, 86048 Augsburg
Hausanschrift: Kornhausgasse 4, 86152 Augsburg</v>
          </cell>
          <cell r="AE225" t="str">
            <v>Schwaben</v>
          </cell>
          <cell r="AJ225">
            <v>225</v>
          </cell>
        </row>
        <row r="226">
          <cell r="B226" t="str">
            <v>260912285_18801</v>
          </cell>
          <cell r="C226">
            <v>260912285</v>
          </cell>
          <cell r="D226">
            <v>18801</v>
          </cell>
          <cell r="E226">
            <v>188</v>
          </cell>
          <cell r="F226" t="str">
            <v>Ja</v>
          </cell>
          <cell r="G226" t="str">
            <v>COR-1-K9040-2619/2021-</v>
          </cell>
          <cell r="H226">
            <v>2619</v>
          </cell>
          <cell r="I226" t="str">
            <v>Starnberg</v>
          </cell>
          <cell r="J226">
            <v>82319</v>
          </cell>
          <cell r="K226" t="str">
            <v>Oßwaldstr. 1</v>
          </cell>
          <cell r="L226" t="str">
            <v>Kreiskrankenhaus Starnberg</v>
          </cell>
          <cell r="M226" t="str">
            <v>STARKreis</v>
          </cell>
          <cell r="N226" t="str">
            <v>Kommunal</v>
          </cell>
          <cell r="O226" t="str">
            <v>DE30 7025 0150 0430 0302 88</v>
          </cell>
          <cell r="P226" t="str">
            <v>BYLADEM1KMS</v>
          </cell>
          <cell r="Q226" t="str">
            <v>DE</v>
          </cell>
          <cell r="R226">
            <v>312</v>
          </cell>
          <cell r="S226">
            <v>18</v>
          </cell>
          <cell r="T226">
            <v>560</v>
          </cell>
          <cell r="U226">
            <v>280</v>
          </cell>
          <cell r="W226">
            <v>239.98</v>
          </cell>
          <cell r="AD226" t="str">
            <v>Bayerischen Verwaltungsgericht in München 
Postfachanschrift: Postfach 20 05 43, 80005 München
Hausanschrift: Bayerstraße 30, 80335 München</v>
          </cell>
          <cell r="AE226" t="str">
            <v>Oberbayern</v>
          </cell>
          <cell r="AJ226">
            <v>226</v>
          </cell>
        </row>
        <row r="227">
          <cell r="B227" t="str">
            <v>260920092_26301</v>
          </cell>
          <cell r="C227">
            <v>260920092</v>
          </cell>
          <cell r="D227">
            <v>26301</v>
          </cell>
          <cell r="E227">
            <v>263</v>
          </cell>
          <cell r="F227" t="str">
            <v>Ja</v>
          </cell>
          <cell r="G227" t="str">
            <v>COR-1-K9040-2620/2021-</v>
          </cell>
          <cell r="H227">
            <v>2620</v>
          </cell>
          <cell r="I227" t="str">
            <v>Straubing</v>
          </cell>
          <cell r="J227">
            <v>94315</v>
          </cell>
          <cell r="K227" t="str">
            <v>St.-Elisabeth-Str. 23</v>
          </cell>
          <cell r="L227" t="str">
            <v>Klinikum St. Elisabeth</v>
          </cell>
          <cell r="M227" t="str">
            <v>STRAUStelisa</v>
          </cell>
          <cell r="N227" t="str">
            <v>Privat</v>
          </cell>
          <cell r="O227" t="str">
            <v>DE74 7425 0000 0000 0711 00</v>
          </cell>
          <cell r="P227" t="str">
            <v>BYLADEM1SRG</v>
          </cell>
          <cell r="Q227" t="str">
            <v>DE</v>
          </cell>
          <cell r="R227">
            <v>450</v>
          </cell>
          <cell r="S227">
            <v>24</v>
          </cell>
          <cell r="T227">
            <v>560</v>
          </cell>
          <cell r="U227">
            <v>280</v>
          </cell>
          <cell r="W227">
            <v>380.28</v>
          </cell>
          <cell r="AD227" t="str">
            <v>Bayerischen Verwaltungsgericht in Regensburg
Postfachanschrift: Postfach 11 01 65, 93014 Regensburg
Hausanschrift: Haidplatz 1, 93047 Regensburg</v>
          </cell>
          <cell r="AE227" t="str">
            <v>Niederbayern</v>
          </cell>
          <cell r="AJ227">
            <v>227</v>
          </cell>
        </row>
        <row r="228">
          <cell r="B228" t="str">
            <v>260930163_37101</v>
          </cell>
          <cell r="C228">
            <v>260930163</v>
          </cell>
          <cell r="D228">
            <v>37101</v>
          </cell>
          <cell r="E228">
            <v>371</v>
          </cell>
          <cell r="F228" t="str">
            <v>Ja</v>
          </cell>
          <cell r="G228" t="str">
            <v>COR-1-K9040-2621/2021-</v>
          </cell>
          <cell r="H228">
            <v>2621</v>
          </cell>
          <cell r="I228" t="str">
            <v>Sulzbach-Rosenberg</v>
          </cell>
          <cell r="J228">
            <v>92237</v>
          </cell>
          <cell r="K228" t="str">
            <v>Krankenhausstr. 16</v>
          </cell>
          <cell r="L228" t="str">
            <v>St. Anna Krankenhaus</v>
          </cell>
          <cell r="M228" t="str">
            <v>SULAnna</v>
          </cell>
          <cell r="N228" t="str">
            <v>Kommunal</v>
          </cell>
          <cell r="O228" t="str">
            <v>DE85 7525 0000 0380 1188 77</v>
          </cell>
          <cell r="P228" t="str">
            <v>BYLADEM1ABG</v>
          </cell>
          <cell r="Q228" t="str">
            <v>DE</v>
          </cell>
          <cell r="R228">
            <v>165</v>
          </cell>
          <cell r="S228">
            <v>9</v>
          </cell>
          <cell r="T228">
            <v>560</v>
          </cell>
          <cell r="U228">
            <v>280</v>
          </cell>
          <cell r="W228">
            <v>136.53</v>
          </cell>
          <cell r="X228">
            <v>116.35</v>
          </cell>
          <cell r="AD228" t="str">
            <v>Bayerischen Verwaltungsgericht in Regensburg
Postfachanschrift: Postfach 11 01 65, 93014 Regensburg 
Hausanschrift: Haidplatz 1, 93047 Regensburg</v>
          </cell>
          <cell r="AE228" t="str">
            <v>Oberpfalz</v>
          </cell>
          <cell r="AF228" t="str">
            <v>Standort Sulzbach-Rosenberg und Auerbach ab 1.1.22 werden unter Su-Ro vereint - E-Mail S. Wallner 12.4.22 / C. Wutz 13.4.22 / DoHo 14.4.22</v>
          </cell>
          <cell r="AJ228">
            <v>228</v>
          </cell>
        </row>
        <row r="229">
          <cell r="B229" t="str">
            <v>260930528_37701</v>
          </cell>
          <cell r="C229">
            <v>260930528</v>
          </cell>
          <cell r="D229">
            <v>37701</v>
          </cell>
          <cell r="E229">
            <v>377</v>
          </cell>
          <cell r="F229" t="str">
            <v>Ja</v>
          </cell>
          <cell r="G229" t="str">
            <v>COR-1-K9040-2622/2021-</v>
          </cell>
          <cell r="H229">
            <v>2622</v>
          </cell>
          <cell r="I229" t="str">
            <v>Tirschenreuth</v>
          </cell>
          <cell r="J229">
            <v>95643</v>
          </cell>
          <cell r="K229" t="str">
            <v>St.-Peter-Str. 31</v>
          </cell>
          <cell r="L229" t="str">
            <v>Kliniken Nordoberpfalz AG - Krankenhaus Tirschenreuth</v>
          </cell>
          <cell r="M229" t="str">
            <v>TIRKrankenh</v>
          </cell>
          <cell r="N229" t="str">
            <v>Kommunal</v>
          </cell>
          <cell r="O229" t="str">
            <v>DE19 7535 0000 0008 8002 37</v>
          </cell>
          <cell r="P229" t="str">
            <v>BYLADEM1WEN</v>
          </cell>
          <cell r="Q229" t="str">
            <v>DE</v>
          </cell>
          <cell r="R229">
            <v>145</v>
          </cell>
          <cell r="S229">
            <v>12</v>
          </cell>
          <cell r="T229">
            <v>360</v>
          </cell>
          <cell r="U229">
            <v>280</v>
          </cell>
          <cell r="W229">
            <v>116.94</v>
          </cell>
          <cell r="AD229" t="str">
            <v>Bayerischen Verwaltungsgericht in Regensburg
Postfachanschrift: Postfach 11 01 65, 93014 Regensburg 
Hausanschrift: Haidplatz 1, 93047 Regensburg</v>
          </cell>
          <cell r="AE229" t="str">
            <v>Oberpfalz</v>
          </cell>
          <cell r="AJ229">
            <v>229</v>
          </cell>
        </row>
        <row r="230">
          <cell r="B230" t="str">
            <v>260912434_18901</v>
          </cell>
          <cell r="C230">
            <v>260912434</v>
          </cell>
          <cell r="D230">
            <v>18901</v>
          </cell>
          <cell r="E230">
            <v>189</v>
          </cell>
          <cell r="F230" t="str">
            <v>Ja</v>
          </cell>
          <cell r="G230" t="str">
            <v>COR-1-K9040-2623/2021-</v>
          </cell>
          <cell r="H230">
            <v>2623</v>
          </cell>
          <cell r="I230" t="str">
            <v>Traunstein</v>
          </cell>
          <cell r="J230">
            <v>83278</v>
          </cell>
          <cell r="K230" t="str">
            <v>Cuno-Niggl-Str. 3</v>
          </cell>
          <cell r="L230" t="str">
            <v>Kliniken Südostbayern AG – Klinikum Traunstein</v>
          </cell>
          <cell r="M230" t="str">
            <v>TRAKlinikum</v>
          </cell>
          <cell r="N230" t="str">
            <v>Kommunal</v>
          </cell>
          <cell r="O230" t="str">
            <v>DE66 7105 2050 0000 0003 64</v>
          </cell>
          <cell r="P230" t="str">
            <v>BYLADEM1TST</v>
          </cell>
          <cell r="Q230" t="str">
            <v>DE</v>
          </cell>
          <cell r="R230">
            <v>582</v>
          </cell>
          <cell r="S230">
            <v>54</v>
          </cell>
          <cell r="T230">
            <v>560</v>
          </cell>
          <cell r="U230">
            <v>280</v>
          </cell>
          <cell r="W230">
            <v>530.84</v>
          </cell>
          <cell r="AD230" t="str">
            <v>Bayerischen Verwaltungsgericht in München 
Postfachanschrift: Postfach 20 05 43, 80005 München
Hausanschrift: Bayerstraße 30, 80335 München</v>
          </cell>
          <cell r="AE230" t="str">
            <v>Oberbayern</v>
          </cell>
          <cell r="AJ230">
            <v>230</v>
          </cell>
        </row>
        <row r="231">
          <cell r="B231" t="str">
            <v>260912456_18902</v>
          </cell>
          <cell r="C231">
            <v>260912456</v>
          </cell>
          <cell r="D231">
            <v>18902</v>
          </cell>
          <cell r="E231">
            <v>189</v>
          </cell>
          <cell r="F231" t="str">
            <v>Ja</v>
          </cell>
          <cell r="G231" t="str">
            <v>COR-1-K9040-2624/2021-</v>
          </cell>
          <cell r="H231">
            <v>2624</v>
          </cell>
          <cell r="I231" t="str">
            <v>Trostberg</v>
          </cell>
          <cell r="J231">
            <v>83308</v>
          </cell>
          <cell r="K231" t="str">
            <v>Siegerthöhe 1</v>
          </cell>
          <cell r="L231" t="str">
            <v>Kreisklinik Trostberg</v>
          </cell>
          <cell r="M231" t="str">
            <v>TROKreis</v>
          </cell>
          <cell r="N231" t="str">
            <v>Kommunal</v>
          </cell>
          <cell r="O231" t="str">
            <v>DE22 7105 2050 0000 1032 00</v>
          </cell>
          <cell r="P231" t="str">
            <v>BYLADEM1TST</v>
          </cell>
          <cell r="Q231" t="str">
            <v>DE</v>
          </cell>
          <cell r="R231">
            <v>206</v>
          </cell>
          <cell r="S231">
            <v>6</v>
          </cell>
          <cell r="T231">
            <v>560</v>
          </cell>
          <cell r="U231">
            <v>280</v>
          </cell>
          <cell r="W231">
            <v>144.46</v>
          </cell>
          <cell r="AD231" t="str">
            <v>Bayerischen Verwaltungsgericht in München 
Postfachanschrift: Postfach 20 05 43, 80005 München
Hausanschrift: Bayerstraße 30, 80335 München</v>
          </cell>
          <cell r="AE231" t="str">
            <v>Oberbayern</v>
          </cell>
          <cell r="AJ231">
            <v>231</v>
          </cell>
        </row>
        <row r="232">
          <cell r="B232" t="str">
            <v>260912321_18802</v>
          </cell>
          <cell r="C232">
            <v>260912321</v>
          </cell>
          <cell r="D232">
            <v>18802</v>
          </cell>
          <cell r="E232">
            <v>188</v>
          </cell>
          <cell r="F232" t="str">
            <v>Ja</v>
          </cell>
          <cell r="G232" t="str">
            <v>COR-1-K9040-2625/2021-</v>
          </cell>
          <cell r="H232">
            <v>2625</v>
          </cell>
          <cell r="I232" t="str">
            <v>Tutzing</v>
          </cell>
          <cell r="J232">
            <v>82327</v>
          </cell>
          <cell r="K232" t="str">
            <v>Bahnhofstr. 5</v>
          </cell>
          <cell r="L232" t="str">
            <v>Benedictus Krankenhaus Tutzing</v>
          </cell>
          <cell r="M232" t="str">
            <v>TUTBenedict</v>
          </cell>
          <cell r="N232" t="str">
            <v>Privat</v>
          </cell>
          <cell r="O232" t="str">
            <v>DE46 7002 0500 0009 8317 00</v>
          </cell>
          <cell r="P232" t="str">
            <v>BFSWDE33MUE</v>
          </cell>
          <cell r="Q232" t="str">
            <v>DE</v>
          </cell>
          <cell r="R232">
            <v>160</v>
          </cell>
          <cell r="S232">
            <v>11</v>
          </cell>
          <cell r="T232">
            <v>560</v>
          </cell>
          <cell r="U232">
            <v>280</v>
          </cell>
          <cell r="W232">
            <v>158.03</v>
          </cell>
          <cell r="AD232" t="str">
            <v>Bayerischen Verwaltungsgericht in München 
Postfachanschrift: Postfach 20 05 43, 80005 München
Hausanschrift: Bayerstraße 30, 80335 München</v>
          </cell>
          <cell r="AE232" t="str">
            <v>Oberbayern</v>
          </cell>
          <cell r="AJ232">
            <v>232</v>
          </cell>
        </row>
        <row r="233">
          <cell r="B233" t="str">
            <v>260841928_</v>
          </cell>
          <cell r="C233">
            <v>260841928</v>
          </cell>
          <cell r="F233" t="str">
            <v>Nein</v>
          </cell>
          <cell r="G233" t="str">
            <v>COR-1-K9040-2626/2021-</v>
          </cell>
          <cell r="H233">
            <v>2626</v>
          </cell>
          <cell r="I233" t="str">
            <v>Ulm</v>
          </cell>
          <cell r="J233">
            <v>89081</v>
          </cell>
          <cell r="L233" t="str">
            <v>Bundeswehrkrankenhaus Ulm</v>
          </cell>
          <cell r="Q233" t="str">
            <v>DE</v>
          </cell>
          <cell r="T233">
            <v>560</v>
          </cell>
          <cell r="U233">
            <v>280</v>
          </cell>
          <cell r="AD233" t="str">
            <v>Bayerischen Verwaltungsgericht in Augsburg
Postfachanschrift: Postfach 11 23 43, 86048 Augsburg
Hausanschrift: Kornhausgasse 4, 86152 Augsburg</v>
          </cell>
          <cell r="AE233" t="str">
            <v>Schwaben</v>
          </cell>
          <cell r="AJ233">
            <v>233</v>
          </cell>
        </row>
        <row r="234">
          <cell r="B234" t="str">
            <v>260841564_</v>
          </cell>
          <cell r="C234">
            <v>260841564</v>
          </cell>
          <cell r="F234" t="str">
            <v>Nein</v>
          </cell>
          <cell r="G234" t="str">
            <v>COR-1-K9040-2627/2021-</v>
          </cell>
          <cell r="H234">
            <v>2627</v>
          </cell>
          <cell r="I234" t="str">
            <v>Ulm</v>
          </cell>
          <cell r="J234">
            <v>89081</v>
          </cell>
          <cell r="L234" t="str">
            <v>RKU – Universitäts- und Rehabilitationskliniken Ulm</v>
          </cell>
          <cell r="Q234" t="str">
            <v>DE</v>
          </cell>
          <cell r="T234">
            <v>560</v>
          </cell>
          <cell r="U234">
            <v>280</v>
          </cell>
          <cell r="AD234" t="str">
            <v>Bayerischen Verwaltungsgericht in Augsburg
Postfachanschrift: Postfach 11 23 43, 86048 Augsburg
Hausanschrift: Kornhausgasse 4, 86152 Augsburg</v>
          </cell>
          <cell r="AE234" t="str">
            <v>Schwaben</v>
          </cell>
          <cell r="AJ234">
            <v>234</v>
          </cell>
        </row>
        <row r="235">
          <cell r="B235" t="str">
            <v>260840200_</v>
          </cell>
          <cell r="C235">
            <v>260840200</v>
          </cell>
          <cell r="F235" t="str">
            <v>Nein</v>
          </cell>
          <cell r="G235" t="str">
            <v>COR-1-K9040-2628/2021-</v>
          </cell>
          <cell r="H235">
            <v>2628</v>
          </cell>
          <cell r="I235" t="str">
            <v>Ulm</v>
          </cell>
          <cell r="J235">
            <v>89081</v>
          </cell>
          <cell r="L235" t="str">
            <v>Universitätsklinikum Ulm</v>
          </cell>
          <cell r="Q235" t="str">
            <v>DE</v>
          </cell>
          <cell r="T235">
            <v>760</v>
          </cell>
          <cell r="U235">
            <v>280</v>
          </cell>
          <cell r="AD235" t="str">
            <v>Bayerischen Verwaltungsgericht in Augsburg
Postfachanschrift: Postfach 11 23 43, 86048 Augsburg
Hausanschrift: Kornhausgasse 4, 86152 Augsburg</v>
          </cell>
          <cell r="AE235" t="str">
            <v>Schwaben</v>
          </cell>
          <cell r="AJ235">
            <v>235</v>
          </cell>
        </row>
        <row r="236">
          <cell r="B236" t="str">
            <v>260971982_77407</v>
          </cell>
          <cell r="C236">
            <v>260971982</v>
          </cell>
          <cell r="D236">
            <v>77407</v>
          </cell>
          <cell r="E236">
            <v>774</v>
          </cell>
          <cell r="F236" t="str">
            <v>Nein</v>
          </cell>
          <cell r="G236" t="str">
            <v>COR-1-K9040-2629/2021-</v>
          </cell>
          <cell r="H236">
            <v>2629</v>
          </cell>
          <cell r="I236" t="str">
            <v>Ursberg</v>
          </cell>
          <cell r="J236">
            <v>86513</v>
          </cell>
          <cell r="K236" t="str">
            <v>Dominikus-Ringeisen-Str. 20</v>
          </cell>
          <cell r="L236" t="str">
            <v>Krankenhaus St. Camillus</v>
          </cell>
          <cell r="M236" t="str">
            <v>URSCamillus</v>
          </cell>
          <cell r="N236" t="str">
            <v>Kommunal</v>
          </cell>
          <cell r="O236" t="str">
            <v>DE64 7205 0000 0000 0601 45</v>
          </cell>
          <cell r="P236" t="str">
            <v>AUGSDE77XXX</v>
          </cell>
          <cell r="Q236" t="str">
            <v>DE</v>
          </cell>
          <cell r="R236">
            <v>28</v>
          </cell>
          <cell r="S236">
            <v>0</v>
          </cell>
          <cell r="T236">
            <v>360</v>
          </cell>
          <cell r="U236">
            <v>280</v>
          </cell>
          <cell r="W236">
            <v>5.17</v>
          </cell>
          <cell r="AD236" t="str">
            <v>Bayerischen Verwaltungsgericht in Augsburg
Postfachanschrift: Postfach 11 23 43, 86048 Augsburg
Hausanschrift: Kornhausgasse 4, 86152 Augsburg</v>
          </cell>
          <cell r="AE236" t="str">
            <v>Schwaben</v>
          </cell>
          <cell r="AJ236">
            <v>236</v>
          </cell>
        </row>
        <row r="237">
          <cell r="B237" t="str">
            <v>260920606_27602</v>
          </cell>
          <cell r="C237">
            <v>260920606</v>
          </cell>
          <cell r="D237">
            <v>27602</v>
          </cell>
          <cell r="E237">
            <v>276</v>
          </cell>
          <cell r="F237" t="str">
            <v>Ja</v>
          </cell>
          <cell r="G237" t="str">
            <v>COR-1-K9040-2630/2021-</v>
          </cell>
          <cell r="H237">
            <v>2630</v>
          </cell>
          <cell r="I237" t="str">
            <v>Viechtach</v>
          </cell>
          <cell r="J237">
            <v>94234</v>
          </cell>
          <cell r="K237" t="str">
            <v>Karl-Gareis-Str. 31</v>
          </cell>
          <cell r="L237" t="str">
            <v>Arberlandklinik Viechtach</v>
          </cell>
          <cell r="M237" t="str">
            <v>VIEArber</v>
          </cell>
          <cell r="N237" t="str">
            <v>Kommunal</v>
          </cell>
          <cell r="O237" t="str">
            <v>DE44 7415 1450 0000 2185 94</v>
          </cell>
          <cell r="P237" t="str">
            <v>BYLADEM1REG</v>
          </cell>
          <cell r="Q237" t="str">
            <v>DE</v>
          </cell>
          <cell r="R237">
            <v>166</v>
          </cell>
          <cell r="S237">
            <v>10</v>
          </cell>
          <cell r="T237">
            <v>460</v>
          </cell>
          <cell r="U237">
            <v>280</v>
          </cell>
          <cell r="W237">
            <v>122.85</v>
          </cell>
          <cell r="AD237" t="str">
            <v>Bayerischen Verwaltungsgericht in Regensburg
Postfachanschrift: Postfach 11 01 65, 93014 Regensburg
Hausanschrift: Haidplatz 1, 93047 Regensburg</v>
          </cell>
          <cell r="AE237" t="str">
            <v>Niederbayern</v>
          </cell>
          <cell r="AJ237">
            <v>237</v>
          </cell>
        </row>
        <row r="238">
          <cell r="B238" t="str">
            <v>260920387_27401</v>
          </cell>
          <cell r="C238">
            <v>260920387</v>
          </cell>
          <cell r="D238">
            <v>27401</v>
          </cell>
          <cell r="E238">
            <v>274</v>
          </cell>
          <cell r="F238" t="str">
            <v>Ja</v>
          </cell>
          <cell r="G238" t="str">
            <v>COR-1-K9040-2631/2021-</v>
          </cell>
          <cell r="H238">
            <v>2631</v>
          </cell>
          <cell r="I238" t="str">
            <v>Vilsbiburg</v>
          </cell>
          <cell r="J238">
            <v>84137</v>
          </cell>
          <cell r="K238" t="str">
            <v>Krankenhausstr. 2</v>
          </cell>
          <cell r="L238" t="str">
            <v>Krankenhaus Vilsbiburg</v>
          </cell>
          <cell r="M238" t="str">
            <v>VILKranken</v>
          </cell>
          <cell r="N238" t="str">
            <v>Kommunal</v>
          </cell>
          <cell r="O238" t="str">
            <v>DE84 7435 0000 0000 0401 26</v>
          </cell>
          <cell r="P238" t="str">
            <v>BYLADEM1LAH</v>
          </cell>
          <cell r="Q238" t="str">
            <v>DE</v>
          </cell>
          <cell r="R238">
            <v>191</v>
          </cell>
          <cell r="S238">
            <v>6</v>
          </cell>
          <cell r="T238">
            <v>460</v>
          </cell>
          <cell r="U238">
            <v>280</v>
          </cell>
          <cell r="W238">
            <v>132.63</v>
          </cell>
          <cell r="AD238" t="str">
            <v>Bayerischen Verwaltungsgericht in Regensburg
Postfachanschrift: Postfach 11 01 65, 93014 Regensburg
Hausanschrift: Haidplatz 1, 93047 Regensburg</v>
          </cell>
          <cell r="AE238" t="str">
            <v>Niederbayern</v>
          </cell>
          <cell r="AJ238">
            <v>238</v>
          </cell>
        </row>
        <row r="239">
          <cell r="B239" t="str">
            <v>260921162_27502</v>
          </cell>
          <cell r="C239">
            <v>260921162</v>
          </cell>
          <cell r="D239">
            <v>27502</v>
          </cell>
          <cell r="E239">
            <v>262</v>
          </cell>
          <cell r="F239" t="str">
            <v>Ja</v>
          </cell>
          <cell r="G239" t="str">
            <v>COR-1-K9040-2632/2021-</v>
          </cell>
          <cell r="H239">
            <v>2632</v>
          </cell>
          <cell r="I239" t="str">
            <v>Vilshofen</v>
          </cell>
          <cell r="J239">
            <v>94474</v>
          </cell>
          <cell r="K239" t="str">
            <v>Roseggerstr. 1</v>
          </cell>
          <cell r="L239" t="str">
            <v>Krankenhaus Vilshofen</v>
          </cell>
          <cell r="M239" t="str">
            <v>VILSHKranken</v>
          </cell>
          <cell r="N239" t="str">
            <v>Kommunal</v>
          </cell>
          <cell r="O239" t="str">
            <v>DE42 7406 1813 0300 0069 80</v>
          </cell>
          <cell r="P239" t="str">
            <v>GENODEF1PFK</v>
          </cell>
          <cell r="Q239" t="str">
            <v>DE</v>
          </cell>
          <cell r="R239">
            <v>200</v>
          </cell>
          <cell r="S239">
            <v>7</v>
          </cell>
          <cell r="T239">
            <v>560</v>
          </cell>
          <cell r="U239">
            <v>280</v>
          </cell>
          <cell r="W239">
            <v>364.38</v>
          </cell>
          <cell r="AD239" t="str">
            <v>Bayerischen Verwaltungsgericht in Regensburg
Postfachanschrift: Postfach 11 01 65, 93014 Regensburg
Hausanschrift: Haidplatz 1, 93047 Regensburg</v>
          </cell>
          <cell r="AE239" t="str">
            <v>Niederbayern</v>
          </cell>
          <cell r="AJ239">
            <v>239</v>
          </cell>
        </row>
        <row r="240">
          <cell r="B240" t="str">
            <v>260913242_18707</v>
          </cell>
          <cell r="C240">
            <v>260913242</v>
          </cell>
          <cell r="D240">
            <v>18707</v>
          </cell>
          <cell r="E240">
            <v>187</v>
          </cell>
          <cell r="F240" t="str">
            <v>Ja</v>
          </cell>
          <cell r="G240" t="str">
            <v>COR-1-K9040-2633/2021-</v>
          </cell>
          <cell r="H240">
            <v>2633</v>
          </cell>
          <cell r="I240" t="str">
            <v>Vogtareuth</v>
          </cell>
          <cell r="J240">
            <v>83569</v>
          </cell>
          <cell r="K240" t="str">
            <v>Krankenhausstr. 20</v>
          </cell>
          <cell r="L240" t="str">
            <v>Schön Klinik Vogtareuth</v>
          </cell>
          <cell r="M240" t="str">
            <v>VOGSchön</v>
          </cell>
          <cell r="N240" t="str">
            <v>Privat</v>
          </cell>
          <cell r="O240" t="str">
            <v>DE97 7007 0010 0731 7779 00</v>
          </cell>
          <cell r="P240" t="str">
            <v>DEUTDEMMXXX</v>
          </cell>
          <cell r="Q240" t="str">
            <v>DE</v>
          </cell>
          <cell r="R240">
            <v>293</v>
          </cell>
          <cell r="S240">
            <v>21</v>
          </cell>
          <cell r="T240">
            <v>760</v>
          </cell>
          <cell r="U240">
            <v>280</v>
          </cell>
          <cell r="W240">
            <v>207</v>
          </cell>
          <cell r="AD240" t="str">
            <v>Bayerischen Verwaltungsgericht in München 
Postfachanschrift: Postfach 20 05 43, 80005 München
Hausanschrift: Bayerstraße 30, 80335 München</v>
          </cell>
          <cell r="AE240" t="str">
            <v>Oberbayern</v>
          </cell>
          <cell r="AJ240">
            <v>240</v>
          </cell>
        </row>
        <row r="241">
          <cell r="B241" t="str">
            <v>260961149_67504</v>
          </cell>
          <cell r="C241">
            <v>260961149</v>
          </cell>
          <cell r="D241">
            <v>67504</v>
          </cell>
          <cell r="E241">
            <v>675</v>
          </cell>
          <cell r="F241" t="str">
            <v>Nein</v>
          </cell>
          <cell r="G241" t="str">
            <v>COR-1-K9040-2634/2021-</v>
          </cell>
          <cell r="H241">
            <v>2634</v>
          </cell>
          <cell r="I241" t="str">
            <v>Volkach</v>
          </cell>
          <cell r="J241">
            <v>97332</v>
          </cell>
          <cell r="K241" t="str">
            <v>Schaubmühlstr. 2</v>
          </cell>
          <cell r="L241" t="str">
            <v>Helios Klinik Volkach GmbH</v>
          </cell>
          <cell r="M241" t="str">
            <v>VOLHelios</v>
          </cell>
          <cell r="N241" t="str">
            <v>Privat</v>
          </cell>
          <cell r="O241" t="str">
            <v>DE03 6802 0186 0387 3048 60</v>
          </cell>
          <cell r="P241" t="str">
            <v>HYVEDEMM357</v>
          </cell>
          <cell r="Q241" t="str">
            <v>DE</v>
          </cell>
          <cell r="R241">
            <v>40</v>
          </cell>
          <cell r="S241">
            <v>0</v>
          </cell>
          <cell r="T241">
            <v>560</v>
          </cell>
          <cell r="U241">
            <v>280</v>
          </cell>
          <cell r="W241">
            <v>21.16</v>
          </cell>
          <cell r="AC241" t="str">
            <v>x</v>
          </cell>
          <cell r="AD241" t="str">
            <v>Bayerischen Verwaltungsgericht in Würzburg 
Postfachanschrift: Postfach 11 02 65, 97029 Würzburg
Hausanschrift: Burkarderstraße 26, 97082 Würzburg</v>
          </cell>
          <cell r="AE241" t="str">
            <v>Unterfranken</v>
          </cell>
          <cell r="AJ241">
            <v>241</v>
          </cell>
        </row>
        <row r="242">
          <cell r="B242" t="str">
            <v>260911262_17705</v>
          </cell>
          <cell r="C242">
            <v>260911262</v>
          </cell>
          <cell r="D242">
            <v>17705</v>
          </cell>
          <cell r="E242">
            <v>177</v>
          </cell>
          <cell r="F242" t="str">
            <v>Nein</v>
          </cell>
          <cell r="G242" t="str">
            <v>COR-1-K9040-2635/2021-</v>
          </cell>
          <cell r="H242">
            <v>2635</v>
          </cell>
          <cell r="I242" t="str">
            <v>Wartenberg</v>
          </cell>
          <cell r="J242">
            <v>85456</v>
          </cell>
          <cell r="K242" t="str">
            <v>Badstr. 43</v>
          </cell>
          <cell r="L242" t="str">
            <v>Klinik Wartenberg</v>
          </cell>
          <cell r="M242" t="str">
            <v>WARKlinik</v>
          </cell>
          <cell r="N242" t="str">
            <v>Privat</v>
          </cell>
          <cell r="O242" t="str">
            <v>DE40 7005 1995 0010 0625 86</v>
          </cell>
          <cell r="P242" t="str">
            <v>BYLADEM1ERD</v>
          </cell>
          <cell r="Q242" t="str">
            <v>DE</v>
          </cell>
          <cell r="R242">
            <v>55</v>
          </cell>
          <cell r="T242">
            <v>360</v>
          </cell>
          <cell r="U242">
            <v>280</v>
          </cell>
          <cell r="W242">
            <v>43.66</v>
          </cell>
          <cell r="AD242" t="str">
            <v>Bayerischen Verwaltungsgericht in München 
Postfachanschrift: Postfach 20 05 43, 80005 München
Hausanschrift: Bayerstraße 30, 80335 München</v>
          </cell>
          <cell r="AE242" t="str">
            <v>Oberbayern</v>
          </cell>
          <cell r="AJ242">
            <v>242</v>
          </cell>
        </row>
        <row r="243">
          <cell r="B243" t="str">
            <v>260912070_17106</v>
          </cell>
          <cell r="C243">
            <v>260912070</v>
          </cell>
          <cell r="D243">
            <v>17106</v>
          </cell>
          <cell r="E243">
            <v>171</v>
          </cell>
          <cell r="F243" t="str">
            <v>Ja</v>
          </cell>
          <cell r="G243" t="str">
            <v>COR-1-K9040-2636/2021-</v>
          </cell>
          <cell r="H243">
            <v>2636</v>
          </cell>
          <cell r="I243" t="str">
            <v>Wasserburg a. Inn</v>
          </cell>
          <cell r="J243">
            <v>83512</v>
          </cell>
          <cell r="K243" t="str">
            <v>Gabersee 7</v>
          </cell>
          <cell r="L243" t="str">
            <v>kbo-Inn-Salzach-Klinikum</v>
          </cell>
          <cell r="M243" t="str">
            <v>WASKbo</v>
          </cell>
          <cell r="N243" t="str">
            <v>Kommunal</v>
          </cell>
          <cell r="O243" t="str">
            <v>DE14 7115 2680 0000 0472 09</v>
          </cell>
          <cell r="P243" t="str">
            <v>BYLADEM1WSB</v>
          </cell>
          <cell r="Q243" t="str">
            <v>DE</v>
          </cell>
          <cell r="R243">
            <v>666</v>
          </cell>
          <cell r="T243">
            <v>560</v>
          </cell>
          <cell r="U243">
            <v>190</v>
          </cell>
          <cell r="W243">
            <v>26.79</v>
          </cell>
          <cell r="AD243" t="str">
            <v>Bayerischen Verwaltungsgericht in München 
Postfachanschrift: Postfach 20 05 43, 80005 München
Hausanschrift: Bayerstraße 30, 80335 München</v>
          </cell>
          <cell r="AE243" t="str">
            <v>Oberbayern</v>
          </cell>
          <cell r="AJ243">
            <v>243</v>
          </cell>
        </row>
        <row r="244">
          <cell r="B244" t="str">
            <v>260912194_18701</v>
          </cell>
          <cell r="C244">
            <v>260912194</v>
          </cell>
          <cell r="D244">
            <v>18701</v>
          </cell>
          <cell r="E244">
            <v>187</v>
          </cell>
          <cell r="F244" t="str">
            <v>Ja</v>
          </cell>
          <cell r="G244" t="str">
            <v>COR-1-K9040-2637/2021-</v>
          </cell>
          <cell r="H244">
            <v>2637</v>
          </cell>
          <cell r="I244" t="str">
            <v>Wasserburg a. Inn</v>
          </cell>
          <cell r="J244">
            <v>83512</v>
          </cell>
          <cell r="K244" t="str">
            <v>Krankenhausstr. 2</v>
          </cell>
          <cell r="L244" t="str">
            <v>RoMed Klinik Wasserburg</v>
          </cell>
          <cell r="M244" t="str">
            <v>WASRomed</v>
          </cell>
          <cell r="N244" t="str">
            <v>Kommunal</v>
          </cell>
          <cell r="O244" t="str">
            <v>DE17 7115 0000 0000 2253 26</v>
          </cell>
          <cell r="P244" t="str">
            <v>BYLADEM1ROS</v>
          </cell>
          <cell r="Q244" t="str">
            <v>DE</v>
          </cell>
          <cell r="R244">
            <v>130</v>
          </cell>
          <cell r="S244">
            <v>6</v>
          </cell>
          <cell r="T244">
            <v>460</v>
          </cell>
          <cell r="U244">
            <v>280</v>
          </cell>
          <cell r="W244">
            <v>100.54</v>
          </cell>
          <cell r="AD244" t="str">
            <v>Bayerischen Verwaltungsgericht in München 
Postfachanschrift: Postfach 20 05 43, 80005 München
Hausanschrift: Bayerstraße 30, 80335 München</v>
          </cell>
          <cell r="AE244" t="str">
            <v>Oberbayern</v>
          </cell>
          <cell r="AJ244">
            <v>244</v>
          </cell>
        </row>
        <row r="245">
          <cell r="B245" t="str">
            <v>260930129_36301</v>
          </cell>
          <cell r="C245">
            <v>260930129</v>
          </cell>
          <cell r="D245">
            <v>36301</v>
          </cell>
          <cell r="E245">
            <v>363</v>
          </cell>
          <cell r="F245" t="str">
            <v>Ja</v>
          </cell>
          <cell r="G245" t="str">
            <v>COR-1-K9040-2638/2021-</v>
          </cell>
          <cell r="H245">
            <v>2638</v>
          </cell>
          <cell r="I245" t="str">
            <v>Weiden i. d. Opf</v>
          </cell>
          <cell r="J245">
            <v>92637</v>
          </cell>
          <cell r="K245" t="str">
            <v>Söllnerstr. 16</v>
          </cell>
          <cell r="L245" t="str">
            <v>Kliniken Nordoberpfalz AG - Klinikum Weiden</v>
          </cell>
          <cell r="M245" t="str">
            <v>WEIDKlinik</v>
          </cell>
          <cell r="N245" t="str">
            <v>Kommunal</v>
          </cell>
          <cell r="O245" t="str">
            <v>DE59 7535 0000 0620 1000 16</v>
          </cell>
          <cell r="P245" t="str">
            <v>BYLADEM1WEN</v>
          </cell>
          <cell r="Q245" t="str">
            <v>DE</v>
          </cell>
          <cell r="R245">
            <v>710</v>
          </cell>
          <cell r="S245">
            <v>60</v>
          </cell>
          <cell r="T245">
            <v>560</v>
          </cell>
          <cell r="U245">
            <v>280</v>
          </cell>
          <cell r="W245">
            <v>529.33000000000004</v>
          </cell>
          <cell r="AD245" t="str">
            <v>Bayerischen Verwaltungsgericht in Regensburg
Postfachanschrift: Postfach 11 01 65, 93014 Regensburg 
Hausanschrift: Haidplatz 1, 93047 Regensburg</v>
          </cell>
          <cell r="AE245" t="str">
            <v>Oberpfalz</v>
          </cell>
          <cell r="AJ245">
            <v>245</v>
          </cell>
        </row>
        <row r="246">
          <cell r="B246" t="str">
            <v>260912526_19002</v>
          </cell>
          <cell r="C246">
            <v>260912526</v>
          </cell>
          <cell r="D246">
            <v>19002</v>
          </cell>
          <cell r="E246">
            <v>190</v>
          </cell>
          <cell r="F246" t="str">
            <v>Ja</v>
          </cell>
          <cell r="G246" t="str">
            <v>COR-1-K9040-2639/2021-</v>
          </cell>
          <cell r="H246">
            <v>2639</v>
          </cell>
          <cell r="I246" t="str">
            <v>Weilheim i. Oberbayern</v>
          </cell>
          <cell r="J246">
            <v>82362</v>
          </cell>
          <cell r="K246" t="str">
            <v>Johann-Baur-Str. 4</v>
          </cell>
          <cell r="L246" t="str">
            <v>Krankenhaus Weilheim</v>
          </cell>
          <cell r="M246" t="str">
            <v>WEIKranken</v>
          </cell>
          <cell r="N246" t="str">
            <v>Kommunal</v>
          </cell>
          <cell r="O246" t="str">
            <v>DE90 7035 1030 0000 0058 01</v>
          </cell>
          <cell r="P246" t="str">
            <v>BYLADEM1WHM</v>
          </cell>
          <cell r="Q246" t="str">
            <v>DE</v>
          </cell>
          <cell r="R246">
            <v>160</v>
          </cell>
          <cell r="S246">
            <v>6</v>
          </cell>
          <cell r="T246">
            <v>560</v>
          </cell>
          <cell r="U246">
            <v>280</v>
          </cell>
          <cell r="W246">
            <v>127.32</v>
          </cell>
          <cell r="AD246" t="str">
            <v>Bayerischen Verwaltungsgericht in München 
Postfachanschrift: Postfach 20 05 43, 80005 München
Hausanschrift: Bayerstraße 30, 80335 München</v>
          </cell>
          <cell r="AE246" t="str">
            <v>Oberbayern</v>
          </cell>
          <cell r="AJ246">
            <v>246</v>
          </cell>
        </row>
        <row r="247">
          <cell r="B247" t="str">
            <v>260950727_57701</v>
          </cell>
          <cell r="C247">
            <v>260950727</v>
          </cell>
          <cell r="D247">
            <v>57701</v>
          </cell>
          <cell r="E247">
            <v>577</v>
          </cell>
          <cell r="F247" t="str">
            <v>Ja</v>
          </cell>
          <cell r="G247" t="str">
            <v>COR-1-K9040-2640/2021-</v>
          </cell>
          <cell r="H247">
            <v>2640</v>
          </cell>
          <cell r="I247" t="str">
            <v>Weißenburg</v>
          </cell>
          <cell r="J247">
            <v>91781</v>
          </cell>
          <cell r="K247" t="str">
            <v>Krankenhausstr. 1</v>
          </cell>
          <cell r="L247" t="str">
            <v>Klinikum Altmühlfranken Weißenburg</v>
          </cell>
          <cell r="M247" t="str">
            <v>WUGAltmühl</v>
          </cell>
          <cell r="N247" t="str">
            <v>Kommunal</v>
          </cell>
          <cell r="O247" t="str">
            <v>DE75 7645 0000 0000 0510 80</v>
          </cell>
          <cell r="P247" t="str">
            <v>BYLADEM1SRS</v>
          </cell>
          <cell r="Q247" t="str">
            <v>DE</v>
          </cell>
          <cell r="R247">
            <v>190</v>
          </cell>
          <cell r="S247">
            <v>8</v>
          </cell>
          <cell r="T247">
            <v>360</v>
          </cell>
          <cell r="U247">
            <v>280</v>
          </cell>
          <cell r="W247">
            <v>134.93</v>
          </cell>
          <cell r="AD247" t="str">
            <v>Bayerischen Verwaltungsgericht in Ansbach 
Postfachanschrift: Postfach 616, 91511 Ansbach
Hausanschrift: Promenade 24-28, 91522 Ansbach</v>
          </cell>
          <cell r="AE247" t="str">
            <v>Mittelfranken</v>
          </cell>
          <cell r="AJ247">
            <v>247</v>
          </cell>
        </row>
        <row r="248">
          <cell r="B248" t="str">
            <v>260970641_77503</v>
          </cell>
          <cell r="C248">
            <v>260970641</v>
          </cell>
          <cell r="D248">
            <v>77503</v>
          </cell>
          <cell r="E248">
            <v>775</v>
          </cell>
          <cell r="F248" t="str">
            <v>Ja</v>
          </cell>
          <cell r="G248" t="str">
            <v>COR-1-K9040-2641/2021-</v>
          </cell>
          <cell r="H248">
            <v>2641</v>
          </cell>
          <cell r="I248" t="str">
            <v>Weißenhorn</v>
          </cell>
          <cell r="J248">
            <v>89264</v>
          </cell>
          <cell r="K248" t="str">
            <v>Günzburger Str. 41</v>
          </cell>
          <cell r="L248" t="str">
            <v>Kliniken der Kreispitalstiftung Weißenhorn - Stiftungsklinik Weißenhorn</v>
          </cell>
          <cell r="M248" t="str">
            <v>WEIßEStift</v>
          </cell>
          <cell r="N248" t="str">
            <v>Kommunal</v>
          </cell>
          <cell r="O248" t="str">
            <v>DE11 7305 0000 0430 5019 32</v>
          </cell>
          <cell r="P248" t="str">
            <v>BYLADEM1NUL</v>
          </cell>
          <cell r="Q248" t="str">
            <v>DE</v>
          </cell>
          <cell r="R248">
            <v>160</v>
          </cell>
          <cell r="S248">
            <v>6</v>
          </cell>
          <cell r="T248">
            <v>560</v>
          </cell>
          <cell r="U248">
            <v>280</v>
          </cell>
          <cell r="W248">
            <v>140.01</v>
          </cell>
          <cell r="AD248" t="str">
            <v>Bayerischen Verwaltungsgericht in Augsburg
Postfachanschrift: Postfach 11 23 43, 86048 Augsburg
Hausanschrift: Kornhausgasse 4, 86152 Augsburg</v>
          </cell>
          <cell r="AE248" t="str">
            <v>Schwaben</v>
          </cell>
          <cell r="AJ248">
            <v>248</v>
          </cell>
        </row>
        <row r="249">
          <cell r="B249" t="str">
            <v>260960785_67802</v>
          </cell>
          <cell r="C249">
            <v>260960785</v>
          </cell>
          <cell r="D249">
            <v>67802</v>
          </cell>
          <cell r="E249">
            <v>678</v>
          </cell>
          <cell r="F249" t="str">
            <v>Nein</v>
          </cell>
          <cell r="G249" t="str">
            <v>COR-1-K9040-2642/2021-</v>
          </cell>
          <cell r="H249">
            <v>2642</v>
          </cell>
          <cell r="I249" t="str">
            <v>Werneck</v>
          </cell>
          <cell r="J249">
            <v>97440</v>
          </cell>
          <cell r="K249" t="str">
            <v>Balthasar-Neumann-Platz 5</v>
          </cell>
          <cell r="L249" t="str">
            <v>Krankenhaus Markt Werneck</v>
          </cell>
          <cell r="M249" t="str">
            <v>WERMarkt</v>
          </cell>
          <cell r="N249" t="str">
            <v>Kommunal</v>
          </cell>
          <cell r="O249" t="str">
            <v>DE56 7935 0101 0000 1590 46</v>
          </cell>
          <cell r="P249" t="str">
            <v>BYLADEM1KSW</v>
          </cell>
          <cell r="Q249" t="str">
            <v>DE</v>
          </cell>
          <cell r="R249">
            <v>40</v>
          </cell>
          <cell r="S249">
            <v>5</v>
          </cell>
          <cell r="T249">
            <v>560</v>
          </cell>
          <cell r="U249">
            <v>280</v>
          </cell>
          <cell r="W249">
            <v>27.35</v>
          </cell>
          <cell r="AD249" t="str">
            <v>Bayerischen Verwaltungsgericht in Würzburg 
Postfachanschrift: Postfach 11 02 65, 97029 Würzburg
Hausanschrift: Burkarderstraße 26, 97082 Würzburg</v>
          </cell>
          <cell r="AE249" t="str">
            <v>Unterfranken</v>
          </cell>
          <cell r="AJ249">
            <v>249</v>
          </cell>
        </row>
        <row r="250">
          <cell r="B250" t="str">
            <v>260960796_67803</v>
          </cell>
          <cell r="C250">
            <v>260960796</v>
          </cell>
          <cell r="D250">
            <v>67803</v>
          </cell>
          <cell r="E250">
            <v>678</v>
          </cell>
          <cell r="F250" t="str">
            <v>Nein</v>
          </cell>
          <cell r="G250" t="str">
            <v>COR-1-K9040-2643/2021-</v>
          </cell>
          <cell r="H250">
            <v>2643</v>
          </cell>
          <cell r="I250" t="str">
            <v>Werneck</v>
          </cell>
          <cell r="J250">
            <v>97440</v>
          </cell>
          <cell r="K250" t="str">
            <v>Balthasar-Neumann-Platz 1</v>
          </cell>
          <cell r="L250" t="str">
            <v>Orthopädisches Krankenhaus Schloß Werneck</v>
          </cell>
          <cell r="M250" t="str">
            <v>WEROrthopädisches</v>
          </cell>
          <cell r="N250" t="str">
            <v>Kommunal</v>
          </cell>
          <cell r="O250" t="str">
            <v>DE64 7935 0101 0570 1500 11</v>
          </cell>
          <cell r="P250" t="str">
            <v>BYLADEM1KSW</v>
          </cell>
          <cell r="Q250" t="str">
            <v>DE</v>
          </cell>
          <cell r="R250">
            <v>100</v>
          </cell>
          <cell r="T250">
            <v>760</v>
          </cell>
          <cell r="U250">
            <v>280</v>
          </cell>
          <cell r="W250">
            <v>57.92</v>
          </cell>
          <cell r="AD250" t="str">
            <v>Bayerischen Verwaltungsgericht in Würzburg 
Postfachanschrift: Postfach 11 02 65, 97029 Würzburg
Hausanschrift: Burkarderstraße 26, 97082 Würzburg</v>
          </cell>
          <cell r="AE250" t="str">
            <v>Unterfranken</v>
          </cell>
          <cell r="AJ250">
            <v>250</v>
          </cell>
        </row>
        <row r="251">
          <cell r="B251" t="str">
            <v>260970355_77302</v>
          </cell>
          <cell r="C251">
            <v>260970355</v>
          </cell>
          <cell r="D251">
            <v>77302</v>
          </cell>
          <cell r="E251">
            <v>773</v>
          </cell>
          <cell r="F251" t="str">
            <v>Ja</v>
          </cell>
          <cell r="G251" t="str">
            <v>COR-1-K9040-2644/2021-</v>
          </cell>
          <cell r="H251">
            <v>2644</v>
          </cell>
          <cell r="I251" t="str">
            <v>Wertingen</v>
          </cell>
          <cell r="J251">
            <v>86637</v>
          </cell>
          <cell r="K251" t="str">
            <v>Ebersberg 36</v>
          </cell>
          <cell r="L251" t="str">
            <v>Kreisklinik Wertingen</v>
          </cell>
          <cell r="M251" t="str">
            <v>WERKreis</v>
          </cell>
          <cell r="N251" t="str">
            <v>Kommunal</v>
          </cell>
          <cell r="O251" t="str">
            <v>DE94 7225 1520 0000 0010 40</v>
          </cell>
          <cell r="P251" t="str">
            <v>BYLADEM1DLG</v>
          </cell>
          <cell r="Q251" t="str">
            <v>DE</v>
          </cell>
          <cell r="R251">
            <v>117</v>
          </cell>
          <cell r="S251">
            <v>6</v>
          </cell>
          <cell r="T251">
            <v>560</v>
          </cell>
          <cell r="U251">
            <v>280</v>
          </cell>
          <cell r="W251">
            <v>90</v>
          </cell>
          <cell r="AD251" t="str">
            <v>Bayerischen Verwaltungsgericht in Augsburg
Postfachanschrift: Postfach 11 23 43, 86048 Augsburg
Hausanschrift: Kornhausgasse 4, 86152 Augsburg</v>
          </cell>
          <cell r="AE251" t="str">
            <v>Schwaben</v>
          </cell>
          <cell r="AJ251">
            <v>251</v>
          </cell>
        </row>
        <row r="252">
          <cell r="B252" t="str">
            <v>260910911_17301</v>
          </cell>
          <cell r="C252">
            <v>260910911</v>
          </cell>
          <cell r="D252">
            <v>17301</v>
          </cell>
          <cell r="E252">
            <v>173</v>
          </cell>
          <cell r="F252" t="str">
            <v>Ja</v>
          </cell>
          <cell r="G252" t="str">
            <v>COR-1-K9040-2645/2021-</v>
          </cell>
          <cell r="H252">
            <v>2645</v>
          </cell>
          <cell r="I252" t="str">
            <v>Wolfratshausen</v>
          </cell>
          <cell r="J252">
            <v>82515</v>
          </cell>
          <cell r="K252" t="str">
            <v>Moosbauerweg 5</v>
          </cell>
          <cell r="L252" t="str">
            <v>Kreisklinik Wolfratshausen gGmbH</v>
          </cell>
          <cell r="M252" t="str">
            <v>WOLKreiskl</v>
          </cell>
          <cell r="N252" t="str">
            <v>Kommunal</v>
          </cell>
          <cell r="O252" t="str">
            <v>DE05 7005 4306 0000 0002 99</v>
          </cell>
          <cell r="P252" t="str">
            <v>BYLADEM1WOR</v>
          </cell>
          <cell r="Q252" t="str">
            <v>DE</v>
          </cell>
          <cell r="R252">
            <v>160</v>
          </cell>
          <cell r="S252">
            <v>13</v>
          </cell>
          <cell r="T252">
            <v>460</v>
          </cell>
          <cell r="U252">
            <v>280</v>
          </cell>
          <cell r="W252">
            <v>114.31</v>
          </cell>
          <cell r="AD252" t="str">
            <v>Bayerischen Verwaltungsgericht in München 
Postfachanschrift: Postfach 20 05 43, 80005 München
Hausanschrift: Bayerstraße 30, 80335 München</v>
          </cell>
          <cell r="AE252" t="str">
            <v>Oberbayern</v>
          </cell>
          <cell r="AJ252">
            <v>252</v>
          </cell>
        </row>
        <row r="253">
          <cell r="B253" t="str">
            <v>260930414_37501</v>
          </cell>
          <cell r="C253">
            <v>260930414</v>
          </cell>
          <cell r="D253">
            <v>37501</v>
          </cell>
          <cell r="E253">
            <v>375</v>
          </cell>
          <cell r="F253" t="str">
            <v>Ja</v>
          </cell>
          <cell r="G253" t="str">
            <v>COR-1-K9040-2646/2021-</v>
          </cell>
          <cell r="H253">
            <v>2646</v>
          </cell>
          <cell r="I253" t="str">
            <v xml:space="preserve">Wörth a. d. Donau
</v>
          </cell>
          <cell r="J253">
            <v>93086</v>
          </cell>
          <cell r="K253" t="str">
            <v>Krankenhausstr. 2</v>
          </cell>
          <cell r="L253" t="str">
            <v>Kreisklinik Wörth a. d. Donau</v>
          </cell>
          <cell r="M253" t="str">
            <v>WÖRKreiskl</v>
          </cell>
          <cell r="N253" t="str">
            <v>Kommunal</v>
          </cell>
          <cell r="O253" t="str">
            <v>DE92 7505 0000 0061 2000 10</v>
          </cell>
          <cell r="P253" t="str">
            <v>BYLADEM1RBG</v>
          </cell>
          <cell r="Q253" t="str">
            <v>DE</v>
          </cell>
          <cell r="R253">
            <v>120</v>
          </cell>
          <cell r="S253">
            <v>6</v>
          </cell>
          <cell r="T253">
            <v>560</v>
          </cell>
          <cell r="U253">
            <v>280</v>
          </cell>
          <cell r="W253">
            <v>102.36</v>
          </cell>
          <cell r="AD253" t="str">
            <v>Bayerischen Verwaltungsgericht in Regensburg
Postfachanschrift: Postfach 11 01 65, 93014 Regensburg 
Hausanschrift: Haidplatz 1, 93047 Regensburg</v>
          </cell>
          <cell r="AE253" t="str">
            <v>Oberpfalz</v>
          </cell>
          <cell r="AJ253">
            <v>253</v>
          </cell>
        </row>
        <row r="254">
          <cell r="B254" t="str">
            <v>260960080_66305</v>
          </cell>
          <cell r="C254">
            <v>260960080</v>
          </cell>
          <cell r="D254">
            <v>66305</v>
          </cell>
          <cell r="E254">
            <v>663</v>
          </cell>
          <cell r="F254" t="str">
            <v>Ja</v>
          </cell>
          <cell r="G254" t="str">
            <v>COR-1-K9040-2648/2021-</v>
          </cell>
          <cell r="H254">
            <v>2648</v>
          </cell>
          <cell r="I254" t="str">
            <v>Würzburg</v>
          </cell>
          <cell r="J254">
            <v>97074</v>
          </cell>
          <cell r="K254" t="str">
            <v>Brettreichstr. 11</v>
          </cell>
          <cell r="L254" t="str">
            <v>Klinik König-Ludwig-Haus</v>
          </cell>
          <cell r="M254" t="str">
            <v>WÜRKönig</v>
          </cell>
          <cell r="N254" t="str">
            <v>Kommunal</v>
          </cell>
          <cell r="O254" t="str">
            <v>DE05 7905 0000 0042 0286 96</v>
          </cell>
          <cell r="P254" t="str">
            <v>BYLADEM1SWU</v>
          </cell>
          <cell r="Q254" t="str">
            <v>DE</v>
          </cell>
          <cell r="R254">
            <v>189</v>
          </cell>
          <cell r="S254">
            <v>8</v>
          </cell>
          <cell r="T254">
            <v>560</v>
          </cell>
          <cell r="U254">
            <v>280</v>
          </cell>
          <cell r="W254">
            <v>74.58</v>
          </cell>
          <cell r="AD254" t="str">
            <v>Bayerischen Verwaltungsgericht in Würzburg 
Postfachanschrift: Postfach 11 02 65, 97029 Würzburg
Hausanschrift: Burkarderstraße 26, 97082 Würzburg</v>
          </cell>
          <cell r="AE254" t="str">
            <v>Unterfranken</v>
          </cell>
          <cell r="AJ254">
            <v>254</v>
          </cell>
        </row>
        <row r="255">
          <cell r="B255" t="str">
            <v>260961423_66303</v>
          </cell>
          <cell r="C255">
            <v>260961423</v>
          </cell>
          <cell r="D255">
            <v>66303</v>
          </cell>
          <cell r="E255">
            <v>663</v>
          </cell>
          <cell r="F255" t="str">
            <v>Nein</v>
          </cell>
          <cell r="G255" t="str">
            <v>COR-1-K9040-2649/2021-</v>
          </cell>
          <cell r="H255">
            <v>2649</v>
          </cell>
          <cell r="I255" t="str">
            <v>Würzburg</v>
          </cell>
          <cell r="J255">
            <v>97070</v>
          </cell>
          <cell r="K255" t="str">
            <v>Kapuzinerstr. 2</v>
          </cell>
          <cell r="L255" t="str">
            <v>Rotkreuzklinik Würzburg gGmbH</v>
          </cell>
          <cell r="M255" t="str">
            <v>WÜRRotkreuz</v>
          </cell>
          <cell r="N255" t="str">
            <v>Privat</v>
          </cell>
          <cell r="O255" t="str">
            <v>DE04 7002 0500 0009 8569 00</v>
          </cell>
          <cell r="P255" t="str">
            <v>BFSWDE33MUE</v>
          </cell>
          <cell r="Q255" t="str">
            <v>DE</v>
          </cell>
          <cell r="R255">
            <v>100</v>
          </cell>
          <cell r="S255">
            <v>0</v>
          </cell>
          <cell r="T255">
            <v>560</v>
          </cell>
          <cell r="U255">
            <v>280</v>
          </cell>
          <cell r="W255">
            <v>72.099999999999994</v>
          </cell>
          <cell r="AD255" t="str">
            <v>Bayerischen Verwaltungsgericht in Würzburg 
Postfachanschrift: Postfach 11 02 65, 97029 Würzburg
Hausanschrift: Burkarderstraße 26, 97082 Würzburg</v>
          </cell>
          <cell r="AE255" t="str">
            <v>Unterfranken</v>
          </cell>
          <cell r="AJ255">
            <v>255</v>
          </cell>
        </row>
        <row r="256">
          <cell r="B256" t="str">
            <v>260960126_66304</v>
          </cell>
          <cell r="C256">
            <v>260960126</v>
          </cell>
          <cell r="D256">
            <v>66304</v>
          </cell>
          <cell r="E256">
            <v>663</v>
          </cell>
          <cell r="F256" t="str">
            <v>Nein</v>
          </cell>
          <cell r="G256" t="str">
            <v>COR-1-K9040-2650/2021-</v>
          </cell>
          <cell r="H256">
            <v>2650</v>
          </cell>
          <cell r="I256" t="str">
            <v>Würzburg</v>
          </cell>
          <cell r="J256">
            <v>97070</v>
          </cell>
          <cell r="K256" t="str">
            <v>Domerschulstr. 1 u. 3</v>
          </cell>
          <cell r="L256" t="str">
            <v>Theresienklinik</v>
          </cell>
          <cell r="M256" t="str">
            <v>WÜRTheresien</v>
          </cell>
          <cell r="N256" t="str">
            <v>Privat</v>
          </cell>
          <cell r="O256" t="str">
            <v>DE13 7509 0300 0003 0195 00</v>
          </cell>
          <cell r="P256" t="str">
            <v>GENODEF1M05</v>
          </cell>
          <cell r="Q256" t="str">
            <v>DE</v>
          </cell>
          <cell r="R256">
            <v>40</v>
          </cell>
          <cell r="S256">
            <v>0</v>
          </cell>
          <cell r="T256">
            <v>560</v>
          </cell>
          <cell r="U256">
            <v>280</v>
          </cell>
          <cell r="W256">
            <v>29.62</v>
          </cell>
          <cell r="AD256" t="str">
            <v>Bayerischen Verwaltungsgericht in Würzburg 
Postfachanschrift: Postfach 11 02 65, 97029 Würzburg
Hausanschrift: Burkarderstraße 26, 97082 Würzburg</v>
          </cell>
          <cell r="AE256" t="str">
            <v>Unterfranken</v>
          </cell>
          <cell r="AJ256">
            <v>256</v>
          </cell>
        </row>
        <row r="257">
          <cell r="B257" t="str">
            <v>260960079_66390</v>
          </cell>
          <cell r="C257">
            <v>260960079</v>
          </cell>
          <cell r="D257">
            <v>66390</v>
          </cell>
          <cell r="E257">
            <v>663</v>
          </cell>
          <cell r="F257" t="str">
            <v>Ja</v>
          </cell>
          <cell r="G257" t="str">
            <v>COR-1-K9040-2651/2021-</v>
          </cell>
          <cell r="H257">
            <v>2651</v>
          </cell>
          <cell r="I257" t="str">
            <v>Würzburg</v>
          </cell>
          <cell r="J257">
            <v>97080</v>
          </cell>
          <cell r="K257" t="str">
            <v>Josef-Schneider-Straße 2</v>
          </cell>
          <cell r="L257" t="str">
            <v>Universitätsklinikum Würzburg Kaufmännische Direktion</v>
          </cell>
          <cell r="M257" t="str">
            <v>WÜRUni</v>
          </cell>
          <cell r="N257" t="str">
            <v>Kommunal</v>
          </cell>
          <cell r="O257" t="str">
            <v>DE12 7902 0076 0326 2550 84</v>
          </cell>
          <cell r="P257" t="str">
            <v>HYVEDEMM455</v>
          </cell>
          <cell r="Q257" t="str">
            <v>DE</v>
          </cell>
          <cell r="R257">
            <v>1547</v>
          </cell>
          <cell r="S257">
            <v>161</v>
          </cell>
          <cell r="T257">
            <v>760</v>
          </cell>
          <cell r="U257">
            <v>280</v>
          </cell>
          <cell r="W257">
            <v>1116.6400000000001</v>
          </cell>
          <cell r="AD257" t="str">
            <v>Bayerischen Verwaltungsgericht in Würzburg 
Postfachanschrift: Postfach 11 02 65, 97029 Würzburg
Hausanschrift: Burkarderstraße 26, 97082 Würzburg</v>
          </cell>
          <cell r="AE257" t="str">
            <v>Unterfranken</v>
          </cell>
          <cell r="AJ257">
            <v>257</v>
          </cell>
        </row>
        <row r="258">
          <cell r="B258" t="str">
            <v>260900189_66301</v>
          </cell>
          <cell r="C258">
            <v>260900189</v>
          </cell>
          <cell r="D258">
            <v>66301</v>
          </cell>
          <cell r="E258">
            <v>663</v>
          </cell>
          <cell r="F258" t="str">
            <v>Ja</v>
          </cell>
          <cell r="G258" t="str">
            <v>COR-1-K9040-2647/2021-</v>
          </cell>
          <cell r="H258">
            <v>2647</v>
          </cell>
          <cell r="I258" t="str">
            <v xml:space="preserve">Würzburg </v>
          </cell>
          <cell r="J258">
            <v>97074</v>
          </cell>
          <cell r="K258" t="str">
            <v>Salvatorstr. 7</v>
          </cell>
          <cell r="L258" t="str">
            <v>Klinikum Würzburg Mitte gGmbH</v>
          </cell>
          <cell r="M258" t="str">
            <v>WÜRKlinik</v>
          </cell>
          <cell r="N258" t="str">
            <v>Privat</v>
          </cell>
          <cell r="O258" t="str">
            <v>DE50 7509 0300 0003 0131 11</v>
          </cell>
          <cell r="P258" t="str">
            <v>GENODEF1M05</v>
          </cell>
          <cell r="Q258" t="str">
            <v>DE</v>
          </cell>
          <cell r="R258">
            <v>321</v>
          </cell>
          <cell r="S258">
            <v>32</v>
          </cell>
          <cell r="T258">
            <v>560</v>
          </cell>
          <cell r="U258">
            <v>280</v>
          </cell>
          <cell r="W258">
            <v>448.94</v>
          </cell>
          <cell r="AD258" t="str">
            <v>Bayerischen Verwaltungsgericht in Würzburg 
Postfachanschrift: Postfach 11 02 65, 97029 Würzburg
Hausanschrift: Burkarderstraße 26, 97082 Würzburg</v>
          </cell>
          <cell r="AE258" t="str">
            <v>Unterfranken</v>
          </cell>
          <cell r="AJ258">
            <v>258</v>
          </cell>
        </row>
        <row r="259">
          <cell r="B259" t="str">
            <v>260920617_27601</v>
          </cell>
          <cell r="C259">
            <v>260920617</v>
          </cell>
          <cell r="D259">
            <v>27601</v>
          </cell>
          <cell r="E259">
            <v>276</v>
          </cell>
          <cell r="F259" t="str">
            <v>Ja</v>
          </cell>
          <cell r="G259" t="str">
            <v>COR-1-K9040-2652/2021-</v>
          </cell>
          <cell r="H259">
            <v>2652</v>
          </cell>
          <cell r="I259" t="str">
            <v>Zwiesel</v>
          </cell>
          <cell r="J259">
            <v>94227</v>
          </cell>
          <cell r="K259" t="str">
            <v>Arberlandstr. 1</v>
          </cell>
          <cell r="L259" t="str">
            <v>Arberlandklinik Zwiesel</v>
          </cell>
          <cell r="M259" t="str">
            <v>ZWIAber</v>
          </cell>
          <cell r="N259" t="str">
            <v>Kommunal</v>
          </cell>
          <cell r="O259" t="str">
            <v>DE09 7415 1450 0000 2189 33</v>
          </cell>
          <cell r="P259" t="str">
            <v>BYLADEM1REG</v>
          </cell>
          <cell r="Q259" t="str">
            <v>DE</v>
          </cell>
          <cell r="R259">
            <v>166</v>
          </cell>
          <cell r="S259">
            <v>6</v>
          </cell>
          <cell r="T259">
            <v>460</v>
          </cell>
          <cell r="U259">
            <v>280</v>
          </cell>
          <cell r="W259">
            <v>128.21</v>
          </cell>
          <cell r="AD259" t="str">
            <v>Bayerischen Verwaltungsgericht in Regensburg
Postfachanschrift: Postfach 11 01 65, 93014 Regensburg
Hausanschrift: Haidplatz 1, 93047 Regensburg</v>
          </cell>
          <cell r="AE259" t="str">
            <v>Niederbayern</v>
          </cell>
          <cell r="AJ259">
            <v>259</v>
          </cell>
        </row>
        <row r="260">
          <cell r="B260" t="str">
            <v>260910170_</v>
          </cell>
          <cell r="C260">
            <v>260910170</v>
          </cell>
          <cell r="F260" t="str">
            <v>Nein</v>
          </cell>
          <cell r="G260" t="str">
            <v>COR-1-K9040-0640/2022-</v>
          </cell>
          <cell r="H260">
            <v>640</v>
          </cell>
          <cell r="I260" t="str">
            <v>Ingolstadt</v>
          </cell>
          <cell r="J260" t="str">
            <v>85051</v>
          </cell>
          <cell r="K260" t="str">
            <v>Münchener Str. 135</v>
          </cell>
          <cell r="L260" t="str">
            <v>kbo-Heckscher-Klinikum Ingolstadt</v>
          </cell>
          <cell r="U260">
            <v>190</v>
          </cell>
          <cell r="AD260" t="str">
            <v>Bayerischen Verwaltungsgericht in München 
Postfachanschrift: Postfach 20 05 43, 80005 München
Hausanschrift: Bayerstraße 30, 80335 München</v>
          </cell>
          <cell r="AE260" t="str">
            <v>Oberbayern</v>
          </cell>
          <cell r="AJ260">
            <v>260</v>
          </cell>
        </row>
        <row r="261">
          <cell r="B261" t="str">
            <v>260914049_</v>
          </cell>
          <cell r="C261">
            <v>260914049</v>
          </cell>
          <cell r="F261" t="str">
            <v>Nein</v>
          </cell>
          <cell r="G261" t="str">
            <v>COR-1-K9040-0753/2022-</v>
          </cell>
          <cell r="H261">
            <v>753</v>
          </cell>
          <cell r="I261" t="str">
            <v>Ingolstadt</v>
          </cell>
          <cell r="J261">
            <v>85049</v>
          </cell>
          <cell r="K261" t="str">
            <v>Rathausplatz 8</v>
          </cell>
          <cell r="L261" t="str">
            <v>Danuvius Klinik Ingolstadt</v>
          </cell>
          <cell r="U261">
            <v>190</v>
          </cell>
          <cell r="AD261" t="str">
            <v>Bayerischen Verwaltungsgericht in München 
Postfachanschrift: Postfach 20 05 43, 80005 München
Hausanschrift: Bayerstraße 30, 80335 München</v>
          </cell>
          <cell r="AE261" t="str">
            <v>Oberbayern</v>
          </cell>
          <cell r="AJ261">
            <v>261</v>
          </cell>
        </row>
        <row r="262">
          <cell r="B262" t="str">
            <v>260913253_</v>
          </cell>
          <cell r="C262">
            <v>260913253</v>
          </cell>
          <cell r="F262" t="str">
            <v>Nein</v>
          </cell>
          <cell r="G262" t="str">
            <v>COR-1-K9040-0845/2022-</v>
          </cell>
          <cell r="H262">
            <v>845</v>
          </cell>
          <cell r="I262" t="str">
            <v>München</v>
          </cell>
          <cell r="J262" t="str">
            <v>81379</v>
          </cell>
          <cell r="K262" t="str">
            <v>Perchtinger Straße 5</v>
          </cell>
          <cell r="L262" t="str">
            <v>Tagesklinik Süd für Psychiatrie und Psychotherapie</v>
          </cell>
          <cell r="U262">
            <v>190</v>
          </cell>
          <cell r="AD262" t="str">
            <v>Bayerischen Verwaltungsgericht in München 
Postfachanschrift: Postfach 20 05 43, 80005 München
Hausanschrift: Bayerstraße 30, 80335 München</v>
          </cell>
          <cell r="AE262" t="str">
            <v>Oberbayern</v>
          </cell>
          <cell r="AJ262">
            <v>262</v>
          </cell>
        </row>
        <row r="263">
          <cell r="B263" t="str">
            <v>260911455_</v>
          </cell>
          <cell r="C263">
            <v>260911455</v>
          </cell>
          <cell r="F263" t="str">
            <v>Nein</v>
          </cell>
          <cell r="G263" t="str">
            <v>COR-1-K9040-0754/2022-</v>
          </cell>
          <cell r="H263">
            <v>754</v>
          </cell>
          <cell r="I263" t="str">
            <v>München</v>
          </cell>
          <cell r="J263">
            <v>80686</v>
          </cell>
          <cell r="K263" t="str">
            <v>Westendstraße 185</v>
          </cell>
          <cell r="L263" t="str">
            <v>Tagklinik Westend</v>
          </cell>
          <cell r="U263">
            <v>190</v>
          </cell>
          <cell r="AD263" t="str">
            <v>Bayerischen Verwaltungsgericht in München 
Postfachanschrift: Postfach 20 05 43, 80005 München
Hausanschrift: Bayerstraße 30, 80335 München</v>
          </cell>
          <cell r="AE263" t="str">
            <v>Oberbayern</v>
          </cell>
          <cell r="AJ263">
            <v>263</v>
          </cell>
        </row>
        <row r="264">
          <cell r="B264" t="str">
            <v>260914948_</v>
          </cell>
          <cell r="C264">
            <v>260914948</v>
          </cell>
          <cell r="F264" t="str">
            <v>Nein</v>
          </cell>
          <cell r="G264" t="str">
            <v>COR-1-K9040-0756/2022-</v>
          </cell>
          <cell r="H264">
            <v>756</v>
          </cell>
          <cell r="I264" t="str">
            <v>München</v>
          </cell>
          <cell r="J264">
            <v>80802</v>
          </cell>
          <cell r="K264" t="str">
            <v>Maria-Josepha-Straße 4</v>
          </cell>
          <cell r="L264" t="str">
            <v>KIRINUS Tagesklinik Schwabing</v>
          </cell>
          <cell r="U264">
            <v>190</v>
          </cell>
          <cell r="AD264" t="str">
            <v>Bayerischen Verwaltungsgericht in München 
Postfachanschrift: Postfach 20 05 43, 80005 München
Hausanschrift: Bayerstraße 30, 80335 München</v>
          </cell>
          <cell r="AE264" t="str">
            <v>Oberbayern</v>
          </cell>
          <cell r="AJ264">
            <v>264</v>
          </cell>
        </row>
        <row r="265">
          <cell r="B265" t="str">
            <v>260913184_</v>
          </cell>
          <cell r="C265">
            <v>260913184</v>
          </cell>
          <cell r="F265" t="str">
            <v>Nein</v>
          </cell>
          <cell r="G265" t="str">
            <v>COR-1-K9040-0758/2022-</v>
          </cell>
          <cell r="H265">
            <v>758</v>
          </cell>
          <cell r="I265" t="str">
            <v>München</v>
          </cell>
          <cell r="J265" t="str">
            <v>81675</v>
          </cell>
          <cell r="K265" t="str">
            <v>Einsteinstraße 130</v>
          </cell>
          <cell r="L265" t="str">
            <v>Schön Klinik Tagesklinik München</v>
          </cell>
          <cell r="U265">
            <v>190</v>
          </cell>
          <cell r="AD265" t="str">
            <v>Bayerischen Verwaltungsgericht in München 
Postfachanschrift: Postfach 20 05 43, 80005 München
Hausanschrift: Bayerstraße 30, 80335 München</v>
          </cell>
          <cell r="AE265" t="str">
            <v>Oberbayern</v>
          </cell>
          <cell r="AJ265">
            <v>265</v>
          </cell>
        </row>
        <row r="266">
          <cell r="B266" t="str">
            <v>260900566_</v>
          </cell>
          <cell r="C266">
            <v>260900566</v>
          </cell>
          <cell r="F266" t="str">
            <v>Nein</v>
          </cell>
          <cell r="G266" t="str">
            <v>COR-1-K9040-0759/2022-</v>
          </cell>
          <cell r="H266">
            <v>759</v>
          </cell>
          <cell r="I266" t="str">
            <v>München</v>
          </cell>
          <cell r="J266">
            <v>80639</v>
          </cell>
          <cell r="K266" t="str">
            <v>Romanstraße 107</v>
          </cell>
          <cell r="L266" t="str">
            <v>KIRINUS Tagesklinik München Nymphenburg</v>
          </cell>
          <cell r="U266">
            <v>190</v>
          </cell>
          <cell r="AD266" t="str">
            <v>Bayerischen Verwaltungsgericht in München 
Postfachanschrift: Postfach 20 05 43, 80005 München
Hausanschrift: Bayerstraße 30, 80335 München</v>
          </cell>
          <cell r="AE266" t="str">
            <v>Oberbayern</v>
          </cell>
          <cell r="AJ266">
            <v>266</v>
          </cell>
        </row>
        <row r="267">
          <cell r="B267" t="str">
            <v>260900349_</v>
          </cell>
          <cell r="C267">
            <v>260900349</v>
          </cell>
          <cell r="F267" t="str">
            <v>Nein</v>
          </cell>
          <cell r="G267" t="str">
            <v>COR-1-K9040-0761/2022-</v>
          </cell>
          <cell r="H267">
            <v>761</v>
          </cell>
          <cell r="I267" t="str">
            <v>München</v>
          </cell>
          <cell r="J267">
            <v>80335</v>
          </cell>
          <cell r="K267" t="str">
            <v>Nymphenburger Str. 45</v>
          </cell>
          <cell r="L267" t="str">
            <v>Marion von Tessin Memory Tagesklinik</v>
          </cell>
          <cell r="U267">
            <v>190</v>
          </cell>
          <cell r="AD267" t="str">
            <v>Bayerischen Verwaltungsgericht in München 
Postfachanschrift: Postfach 20 05 43, 80005 München
Hausanschrift: Bayerstraße 30, 80335 München</v>
          </cell>
          <cell r="AE267" t="str">
            <v>Oberbayern</v>
          </cell>
          <cell r="AJ267">
            <v>267</v>
          </cell>
        </row>
        <row r="268">
          <cell r="B268" t="str">
            <v>260913776_</v>
          </cell>
          <cell r="C268">
            <v>260913776</v>
          </cell>
          <cell r="F268" t="str">
            <v>Nein</v>
          </cell>
          <cell r="G268" t="str">
            <v>COR-1-K9040-0763/2022-</v>
          </cell>
          <cell r="H268">
            <v>763</v>
          </cell>
          <cell r="I268" t="str">
            <v>Rosenheim</v>
          </cell>
          <cell r="J268">
            <v>83022</v>
          </cell>
          <cell r="K268" t="str">
            <v>Freiherr-vom-Stein-Straße 2</v>
          </cell>
          <cell r="L268" t="str">
            <v>kbo-Inn-Salzach-Klinikum Rosenheim</v>
          </cell>
          <cell r="U268">
            <v>190</v>
          </cell>
          <cell r="AD268" t="str">
            <v>Bayerischen Verwaltungsgericht in München 
Postfachanschrift: Postfach 20 05 43, 80005 München
Hausanschrift: Bayerstraße 30, 80335 München</v>
          </cell>
          <cell r="AE268" t="str">
            <v>Oberbayern</v>
          </cell>
          <cell r="AJ268">
            <v>268</v>
          </cell>
        </row>
        <row r="269">
          <cell r="B269" t="str">
            <v>260914298_</v>
          </cell>
          <cell r="C269">
            <v>260914298</v>
          </cell>
          <cell r="F269" t="str">
            <v>Nein</v>
          </cell>
          <cell r="G269" t="str">
            <v>COR-1-K9040-0846/2022-</v>
          </cell>
          <cell r="H269">
            <v>846</v>
          </cell>
          <cell r="I269" t="str">
            <v>Altötting</v>
          </cell>
          <cell r="J269" t="str">
            <v>84503</v>
          </cell>
          <cell r="K269" t="str">
            <v>Vinzenz-von-Paul-Straße 14</v>
          </cell>
          <cell r="L269" t="str">
            <v>Tagesklinik für KJP am Zentrum für Kinder und Jugendliche</v>
          </cell>
          <cell r="U269">
            <v>190</v>
          </cell>
          <cell r="AD269" t="str">
            <v>Bayerischen Verwaltungsgericht in München 
Postfachanschrift: Postfach 20 05 43, 80005 München
Hausanschrift: Bayerstraße 30, 80335 München</v>
          </cell>
          <cell r="AE269" t="str">
            <v>Oberbayern</v>
          </cell>
          <cell r="AJ269">
            <v>269</v>
          </cell>
        </row>
        <row r="270">
          <cell r="B270" t="str">
            <v>260911251_</v>
          </cell>
          <cell r="C270">
            <v>260911251</v>
          </cell>
          <cell r="F270" t="str">
            <v>Ja</v>
          </cell>
          <cell r="G270" t="str">
            <v>COR-1-K9040-0648/2022-</v>
          </cell>
          <cell r="H270">
            <v>648</v>
          </cell>
          <cell r="I270" t="str">
            <v>Taufkirchen (Vils)</v>
          </cell>
          <cell r="J270">
            <v>84416</v>
          </cell>
          <cell r="K270" t="str">
            <v>Bräuhausstr. 5</v>
          </cell>
          <cell r="L270" t="str">
            <v>kbo-Isar-Amper-Klinikum Freising</v>
          </cell>
          <cell r="N270" t="str">
            <v>Kommunal</v>
          </cell>
          <cell r="O270" t="str">
            <v>DE95 7025 0150 0080 3200 62</v>
          </cell>
          <cell r="P270" t="str">
            <v>BYLADEM1KMS</v>
          </cell>
          <cell r="Q270" t="str">
            <v>DE</v>
          </cell>
          <cell r="U270">
            <v>280</v>
          </cell>
          <cell r="AD270" t="str">
            <v>Bayerischen Verwaltungsgericht in München 
Postfachanschrift: Postfach 20 05 43, 80005 München
Hausanschrift: Bayerstraße 30, 80335 München</v>
          </cell>
          <cell r="AE270" t="str">
            <v>Oberbayern</v>
          </cell>
          <cell r="AJ270">
            <v>270</v>
          </cell>
        </row>
        <row r="271">
          <cell r="B271" t="str">
            <v>260913890_</v>
          </cell>
          <cell r="C271">
            <v>260913890</v>
          </cell>
          <cell r="F271" t="str">
            <v>Nein</v>
          </cell>
          <cell r="G271" t="str">
            <v>COR-1-K9040-0647/2022-</v>
          </cell>
          <cell r="H271">
            <v>647</v>
          </cell>
          <cell r="I271" t="str">
            <v>Garmisch-Partenkirchen</v>
          </cell>
          <cell r="J271">
            <v>82467</v>
          </cell>
          <cell r="K271" t="str">
            <v>Auenstr. 6</v>
          </cell>
          <cell r="L271" t="str">
            <v>kbo-Lech-Mangfall-Klinik Peißenberg</v>
          </cell>
          <cell r="N271" t="str">
            <v>Kommunal</v>
          </cell>
          <cell r="O271" t="str">
            <v>DE13 7035 0000 0011 1636 72</v>
          </cell>
          <cell r="P271" t="str">
            <v>BYLADEM1GAP</v>
          </cell>
          <cell r="Q271" t="str">
            <v>DE</v>
          </cell>
          <cell r="U271">
            <v>190</v>
          </cell>
          <cell r="AD271" t="str">
            <v>Bayerischen Verwaltungsgericht in München 
Postfachanschrift: Postfach 20 05 43, 80005 München
Hausanschrift: Bayerstraße 30, 80335 München</v>
          </cell>
          <cell r="AE271" t="str">
            <v>Oberbayern</v>
          </cell>
          <cell r="AJ271">
            <v>271</v>
          </cell>
        </row>
        <row r="272">
          <cell r="B272" t="str">
            <v>260921219_</v>
          </cell>
          <cell r="C272">
            <v>260921219</v>
          </cell>
          <cell r="F272" t="str">
            <v>Nein</v>
          </cell>
          <cell r="G272" t="str">
            <v>COR-1-K9040-0765/2022-</v>
          </cell>
          <cell r="H272">
            <v>765</v>
          </cell>
          <cell r="I272" t="str">
            <v>Passau</v>
          </cell>
          <cell r="J272">
            <v>94032</v>
          </cell>
          <cell r="K272" t="str">
            <v>Wörthstraße 5</v>
          </cell>
          <cell r="L272" t="str">
            <v>Bezirkskrankenhaus Passau - Fachklinik für Kinder- und Jugendpsychiatrie und Psychotherapie</v>
          </cell>
          <cell r="U272">
            <v>190</v>
          </cell>
          <cell r="AD272" t="str">
            <v>Bayerischen Verwaltungsgericht in Regensburg
Postfachanschrift: Postfach 11 01 65, 93014 Regensburg
Hausanschrift: Haidplatz 1, 93047 Regensburg</v>
          </cell>
          <cell r="AE272" t="str">
            <v>Niederbayern</v>
          </cell>
          <cell r="AJ272">
            <v>272</v>
          </cell>
        </row>
        <row r="273">
          <cell r="B273" t="str">
            <v>260921208_</v>
          </cell>
          <cell r="C273">
            <v>260921208</v>
          </cell>
          <cell r="F273" t="str">
            <v>Nein</v>
          </cell>
          <cell r="G273" t="str">
            <v>COR-1-K9040-0766/2022-</v>
          </cell>
          <cell r="H273">
            <v>766</v>
          </cell>
          <cell r="I273" t="str">
            <v>Deggendorf</v>
          </cell>
          <cell r="J273">
            <v>94469</v>
          </cell>
          <cell r="K273" t="str">
            <v>Perlasberger Str. 41</v>
          </cell>
          <cell r="L273" t="str">
            <v>Tagesklinik für KJP am Klinikum Deggendorf</v>
          </cell>
          <cell r="U273">
            <v>190</v>
          </cell>
          <cell r="AD273" t="str">
            <v>Bayerischen Verwaltungsgericht in Regensburg
Postfachanschrift: Postfach 11 01 65, 93014 Regensburg
Hausanschrift: Haidplatz 1, 93047 Regensburg</v>
          </cell>
          <cell r="AE273" t="str">
            <v>Niederbayern</v>
          </cell>
          <cell r="AJ273">
            <v>273</v>
          </cell>
        </row>
        <row r="274">
          <cell r="B274" t="str">
            <v>260940121_</v>
          </cell>
          <cell r="C274">
            <v>260940121</v>
          </cell>
          <cell r="F274" t="str">
            <v>Nein</v>
          </cell>
          <cell r="G274" t="str">
            <v>COR-1-K9040-0646/2022-</v>
          </cell>
          <cell r="H274">
            <v>646</v>
          </cell>
          <cell r="I274" t="str">
            <v>Bayreuth</v>
          </cell>
          <cell r="J274">
            <v>95445</v>
          </cell>
          <cell r="K274" t="str">
            <v>Nordring 2</v>
          </cell>
          <cell r="L274" t="str">
            <v>Tagesklinik für KJP des BKH Bayreuth</v>
          </cell>
          <cell r="N274" t="str">
            <v>Kommunal</v>
          </cell>
          <cell r="O274" t="str">
            <v>DE86 7735 0110 0570 0122 37</v>
          </cell>
          <cell r="P274" t="str">
            <v>BYLADEM1SBT</v>
          </cell>
          <cell r="Q274" t="str">
            <v>DE</v>
          </cell>
          <cell r="U274">
            <v>280</v>
          </cell>
          <cell r="AD274" t="str">
            <v>Bayerischen Verwaltungsgericht in Bayreuth 
Postfachanschrift: Postfach 11 03 21, 95422 Bayreuth 
Hausanschrift: Friedrichstraße 16, 95444 Bayreuth</v>
          </cell>
          <cell r="AE274" t="str">
            <v>Oberfranken</v>
          </cell>
          <cell r="AJ274">
            <v>274</v>
          </cell>
        </row>
        <row r="275">
          <cell r="B275" t="str">
            <v>260900394_</v>
          </cell>
          <cell r="C275">
            <v>260900394</v>
          </cell>
          <cell r="F275" t="str">
            <v>Nein</v>
          </cell>
          <cell r="G275" t="str">
            <v>COR-1-K9040-0767/2022-</v>
          </cell>
          <cell r="H275">
            <v>767</v>
          </cell>
          <cell r="I275" t="str">
            <v>Forchheim</v>
          </cell>
          <cell r="J275">
            <v>91301</v>
          </cell>
          <cell r="K275" t="str">
            <v>Krankenhausstraße 8</v>
          </cell>
          <cell r="L275" t="str">
            <v>Psychiatrische Tagesklinik Bamberg Forchheim</v>
          </cell>
          <cell r="U275">
            <v>190</v>
          </cell>
          <cell r="AD275" t="str">
            <v>Bayerischen Verwaltungsgericht in Bayreuth 
Postfachanschrift: Postfach 11 03 21, 95422 Bayreuth 
Hausanschrift: Friedrichstraße 16, 95444 Bayreuth</v>
          </cell>
          <cell r="AE275" t="str">
            <v>Oberfranken</v>
          </cell>
          <cell r="AJ275">
            <v>275</v>
          </cell>
        </row>
        <row r="276">
          <cell r="B276" t="str">
            <v>260950033_</v>
          </cell>
          <cell r="C276">
            <v>260950033</v>
          </cell>
          <cell r="F276" t="str">
            <v>Nein</v>
          </cell>
          <cell r="G276" t="str">
            <v>COR-1-K9040-0645/2022-</v>
          </cell>
          <cell r="H276">
            <v>645</v>
          </cell>
          <cell r="I276" t="str">
            <v>Ansbach</v>
          </cell>
          <cell r="J276">
            <v>91522</v>
          </cell>
          <cell r="K276" t="str">
            <v>Feuchtwanger Str. 38</v>
          </cell>
          <cell r="L276" t="str">
            <v>Psychiatrische Tagesklinik Weißenburg</v>
          </cell>
          <cell r="N276" t="str">
            <v>Kommunal</v>
          </cell>
          <cell r="O276" t="str">
            <v>DE56 7655 0000 0000 2220 00</v>
          </cell>
          <cell r="P276" t="str">
            <v>BYLADEM1ANS</v>
          </cell>
          <cell r="Q276" t="str">
            <v>DE</v>
          </cell>
          <cell r="U276">
            <v>190</v>
          </cell>
          <cell r="AD276" t="str">
            <v>Bayerischen Verwaltungsgericht in Ansbach 
Postfachanschrift: Postfach 616, 91511 Ansbach
Hausanschrift: Promenade 24-28, 91522 Ansbach</v>
          </cell>
          <cell r="AE276" t="str">
            <v>Mittelfranken</v>
          </cell>
          <cell r="AJ276">
            <v>276</v>
          </cell>
        </row>
        <row r="277">
          <cell r="B277" t="str">
            <v>260960616_</v>
          </cell>
          <cell r="C277">
            <v>260960616</v>
          </cell>
          <cell r="F277" t="str">
            <v>Nein</v>
          </cell>
          <cell r="G277" t="str">
            <v>COR-1-K9040-0644/2022-</v>
          </cell>
          <cell r="H277">
            <v>644</v>
          </cell>
          <cell r="I277" t="str">
            <v>Lohr</v>
          </cell>
          <cell r="J277">
            <v>97816</v>
          </cell>
          <cell r="K277" t="str">
            <v>Am Sommerberg 21</v>
          </cell>
          <cell r="L277" t="str">
            <v>Tagesklinik Aschaffenburg für Psychiatrie des BKH Lohr</v>
          </cell>
          <cell r="N277" t="str">
            <v>Kommunal</v>
          </cell>
          <cell r="O277" t="str">
            <v>DE87 7905 0000 0042 2797 11</v>
          </cell>
          <cell r="P277" t="str">
            <v>BYLADEM1SWU</v>
          </cell>
          <cell r="Q277" t="str">
            <v>DE</v>
          </cell>
          <cell r="U277">
            <v>190</v>
          </cell>
          <cell r="AD277" t="str">
            <v>Bayerischen Verwaltungsgericht in Würzburg 
Postfachanschrift: Postfach 11 02 65, 97029 Würzburg
Hausanschrift: Burkarderstraße 26, 97082 Würzburg</v>
          </cell>
          <cell r="AE277" t="str">
            <v>Unterfranken</v>
          </cell>
          <cell r="AJ277">
            <v>277</v>
          </cell>
        </row>
        <row r="278">
          <cell r="B278" t="str">
            <v>260960809_</v>
          </cell>
          <cell r="C278">
            <v>260960809</v>
          </cell>
          <cell r="F278" t="str">
            <v>Nein</v>
          </cell>
          <cell r="G278" t="str">
            <v>COR-1-K9040-0643/2022-</v>
          </cell>
          <cell r="H278">
            <v>643</v>
          </cell>
          <cell r="I278" t="str">
            <v>Werneck</v>
          </cell>
          <cell r="J278">
            <v>97440</v>
          </cell>
          <cell r="K278" t="str">
            <v>Balthasar-Neumann-Platz 1</v>
          </cell>
          <cell r="L278" t="str">
            <v>Tagesklinik für Psychiatrie Schweinfurt des BKH Werneck</v>
          </cell>
          <cell r="N278" t="str">
            <v>Kommunal</v>
          </cell>
          <cell r="O278" t="str">
            <v>DE64 7935 0101 0570 1500 11</v>
          </cell>
          <cell r="P278" t="str">
            <v>BYLADEM1KSW</v>
          </cell>
          <cell r="Q278" t="str">
            <v>DE</v>
          </cell>
          <cell r="U278">
            <v>190</v>
          </cell>
          <cell r="AD278" t="str">
            <v>Bayerischen Verwaltungsgericht in Würzburg 
Postfachanschrift: Postfach 11 02 65, 97029 Würzburg
Hausanschrift: Burkarderstraße 26, 97082 Würzburg</v>
          </cell>
          <cell r="AE278" t="str">
            <v>Unterfranken</v>
          </cell>
          <cell r="AJ278">
            <v>278</v>
          </cell>
        </row>
        <row r="279">
          <cell r="B279" t="str">
            <v>260961229_</v>
          </cell>
          <cell r="C279">
            <v>260961229</v>
          </cell>
          <cell r="F279" t="str">
            <v>Nein</v>
          </cell>
          <cell r="G279" t="str">
            <v>COR-1-K9040-0769/2022-</v>
          </cell>
          <cell r="H279">
            <v>769</v>
          </cell>
          <cell r="I279" t="str">
            <v>Würzburg</v>
          </cell>
          <cell r="J279">
            <v>97080</v>
          </cell>
          <cell r="K279" t="str">
            <v>Lindleinstraße 7</v>
          </cell>
          <cell r="L279" t="str">
            <v>Tagesklinik für KJP Würzburg</v>
          </cell>
          <cell r="U279">
            <v>190</v>
          </cell>
          <cell r="AD279" t="str">
            <v>Bayerischen Verwaltungsgericht in Würzburg 
Postfachanschrift: Postfach 11 02 65, 97029 Würzburg
Hausanschrift: Burkarderstraße 26, 97082 Würzburg</v>
          </cell>
          <cell r="AE279" t="str">
            <v>Unterfranken</v>
          </cell>
          <cell r="AJ279">
            <v>279</v>
          </cell>
        </row>
        <row r="280">
          <cell r="B280" t="str">
            <v>510973520_</v>
          </cell>
          <cell r="C280">
            <v>510973520</v>
          </cell>
          <cell r="F280" t="str">
            <v>Nein</v>
          </cell>
          <cell r="G280" t="str">
            <v>COR-1-K9040-0649/2022-</v>
          </cell>
          <cell r="H280">
            <v>649</v>
          </cell>
          <cell r="I280" t="str">
            <v>Lindau</v>
          </cell>
          <cell r="J280">
            <v>88131</v>
          </cell>
          <cell r="K280" t="str">
            <v>Fischergasse 14</v>
          </cell>
          <cell r="L280" t="str">
            <v>Tagesklinik im Elisabethenhaus Lindau</v>
          </cell>
          <cell r="N280" t="str">
            <v>Kommunal</v>
          </cell>
          <cell r="O280" t="str">
            <v>DE68 7345 0000 0000 6812 13</v>
          </cell>
          <cell r="P280" t="str">
            <v>BYLADEM1KFB</v>
          </cell>
          <cell r="Q280" t="str">
            <v>DE</v>
          </cell>
          <cell r="U280">
            <v>190</v>
          </cell>
          <cell r="AD280" t="str">
            <v>Bayerischen Verwaltungsgericht in Augsburg
Postfachanschrift: Postfach 11 23 43, 86048 Augsburg
Hausanschrift: Kornhausgasse 4, 86152 Augsburg</v>
          </cell>
          <cell r="AE280" t="str">
            <v>Schwaben</v>
          </cell>
          <cell r="AJ280">
            <v>280</v>
          </cell>
        </row>
        <row r="281">
          <cell r="B281" t="str">
            <v>260960876_</v>
          </cell>
          <cell r="C281">
            <v>260960876</v>
          </cell>
          <cell r="F281" t="str">
            <v>Nein</v>
          </cell>
          <cell r="G281" t="str">
            <v>COR-1-K9040-0642/2022-</v>
          </cell>
          <cell r="H281">
            <v>642</v>
          </cell>
          <cell r="I281" t="str">
            <v>Bad Neustadt</v>
          </cell>
          <cell r="J281">
            <v>97616</v>
          </cell>
          <cell r="K281" t="str">
            <v>Kurhausstr. 31</v>
          </cell>
          <cell r="L281" t="str">
            <v>Psychosomatische Klinik Bad Neustadt</v>
          </cell>
          <cell r="AD281" t="str">
            <v>Bayerischen Verwaltungsgericht in Würzburg 
Postfachanschrift: Postfach 11 02 65, 97029 Würzburg
Hausanschrift: Burkarderstraße 26, 97082 Würzburg</v>
          </cell>
          <cell r="AE281" t="str">
            <v>Unterfranken</v>
          </cell>
          <cell r="AJ281">
            <v>281</v>
          </cell>
        </row>
        <row r="282">
          <cell r="B282" t="str">
            <v>260900087_</v>
          </cell>
          <cell r="C282">
            <v>260900087</v>
          </cell>
          <cell r="F282" t="str">
            <v>Nein</v>
          </cell>
          <cell r="G282" t="str">
            <v>COR-1-K9040-0641/2022-</v>
          </cell>
          <cell r="H282">
            <v>641</v>
          </cell>
          <cell r="I282" t="str">
            <v>Obergünzburg</v>
          </cell>
          <cell r="J282">
            <v>87634</v>
          </cell>
          <cell r="K282" t="str">
            <v>Hagenmoos 1</v>
          </cell>
          <cell r="L282" t="str">
            <v>Günztalklinik Allgäu</v>
          </cell>
          <cell r="AD282" t="str">
            <v>Bayerischen Verwaltungsgericht in Augsburg
Postfachanschrift: Postfach 11 23 43, 86048 Augsburg
Hausanschrift: Kornhausgasse 4, 86152 Augsburg</v>
          </cell>
          <cell r="AE282" t="str">
            <v>Schwaben</v>
          </cell>
          <cell r="AJ282">
            <v>282</v>
          </cell>
        </row>
        <row r="283">
          <cell r="B283" t="str">
            <v>260971620_</v>
          </cell>
          <cell r="C283">
            <v>260971620</v>
          </cell>
          <cell r="F283" t="str">
            <v>Nein</v>
          </cell>
          <cell r="G283" t="str">
            <v>COR-1-K9040-0589/2022-</v>
          </cell>
          <cell r="H283">
            <v>589</v>
          </cell>
          <cell r="I283" t="str">
            <v>Augsburg</v>
          </cell>
          <cell r="J283" t="str">
            <v>86156</v>
          </cell>
          <cell r="K283" t="str">
            <v>Dr.-Mack-Straße 1</v>
          </cell>
          <cell r="L283" t="str">
            <v>Bezirkskrankenhaus Augsburg</v>
          </cell>
          <cell r="AD283" t="str">
            <v>Bayerischen Verwaltungsgericht in Augsburg
Postfachanschrift: Postfach 11 23 43, 86048 Augsburg
Hausanschrift: Kornhausgasse 4, 86152 Augsburg</v>
          </cell>
          <cell r="AE283" t="str">
            <v>Schwaben</v>
          </cell>
          <cell r="AJ283">
            <v>283</v>
          </cell>
        </row>
        <row r="284">
          <cell r="B284" t="str">
            <v>260971868_</v>
          </cell>
          <cell r="C284">
            <v>260971868</v>
          </cell>
          <cell r="F284" t="str">
            <v>Nein</v>
          </cell>
          <cell r="G284" t="str">
            <v>COR-1-K9040-0849/2022-</v>
          </cell>
          <cell r="H284">
            <v>849</v>
          </cell>
          <cell r="I284" t="str">
            <v>Memmingen</v>
          </cell>
          <cell r="J284">
            <v>87700</v>
          </cell>
          <cell r="K284" t="str">
            <v>Bismarckstr. 23</v>
          </cell>
          <cell r="L284" t="str">
            <v>Bezirkskrankenhaus Memmingen</v>
          </cell>
          <cell r="AD284" t="str">
            <v>Bayerischen Verwaltungsgericht in Augsburg
Postfachanschrift: Postfach 11 23 43, 86048 Augsburg
Hausanschrift: Kornhausgasse 4, 86152 Augsburg</v>
          </cell>
          <cell r="AE284" t="str">
            <v>Schwaben</v>
          </cell>
          <cell r="AJ284">
            <v>284</v>
          </cell>
        </row>
        <row r="285">
          <cell r="B285" t="str">
            <v>260971492_</v>
          </cell>
          <cell r="C285">
            <v>260971492</v>
          </cell>
          <cell r="F285" t="str">
            <v>Nein</v>
          </cell>
          <cell r="G285" t="str">
            <v>COR-1-K9040-0852/2022-</v>
          </cell>
          <cell r="H285">
            <v>852</v>
          </cell>
          <cell r="I285" t="str">
            <v>Kempten</v>
          </cell>
          <cell r="J285">
            <v>87439</v>
          </cell>
          <cell r="K285" t="str">
            <v>Robert-Weixler-Straße 46</v>
          </cell>
          <cell r="L285" t="str">
            <v>Bezirkskrankenhaus Kempten</v>
          </cell>
          <cell r="AD285" t="str">
            <v>Bayerischen Verwaltungsgericht in Augsburg
Postfachanschrift: Postfach 11 23 43, 86048 Augsburg
Hausanschrift: Kornhausgasse 4, 86152 Augsburg</v>
          </cell>
          <cell r="AE285" t="str">
            <v>Schwaben</v>
          </cell>
          <cell r="AJ285">
            <v>285</v>
          </cell>
        </row>
        <row r="286">
          <cell r="B286" t="str">
            <v>260971904_</v>
          </cell>
          <cell r="C286">
            <v>260971904</v>
          </cell>
          <cell r="F286" t="str">
            <v>Nein</v>
          </cell>
          <cell r="G286" t="str">
            <v>COR-1-K9040-0853/2022-</v>
          </cell>
          <cell r="H286">
            <v>853</v>
          </cell>
          <cell r="I286" t="str">
            <v>Donauwörth</v>
          </cell>
          <cell r="J286">
            <v>86609</v>
          </cell>
          <cell r="K286" t="str">
            <v>Neudegger Allee 6</v>
          </cell>
          <cell r="L286" t="str">
            <v>Bezirkskrankenhaus Donauwörth</v>
          </cell>
          <cell r="AD286" t="str">
            <v>Bayerischen Verwaltungsgericht in Augsburg
Postfachanschrift: Postfach 11 23 43, 86048 Augsburg
Hausanschrift: Kornhausgasse 4, 86152 Augsburg</v>
          </cell>
          <cell r="AE286" t="str">
            <v>Schwaben</v>
          </cell>
          <cell r="AJ286">
            <v>286</v>
          </cell>
        </row>
        <row r="287">
          <cell r="B287" t="str">
            <v>_</v>
          </cell>
          <cell r="F287" t="str">
            <v>Nein</v>
          </cell>
          <cell r="G287" t="str">
            <v>COR-1-K9040-000/2022-</v>
          </cell>
          <cell r="AJ287">
            <v>287</v>
          </cell>
        </row>
        <row r="288">
          <cell r="B288" t="str">
            <v>_</v>
          </cell>
          <cell r="F288" t="str">
            <v>Nein</v>
          </cell>
          <cell r="G288" t="str">
            <v>COR-1-K9040-000/2022-</v>
          </cell>
          <cell r="AJ288">
            <v>288</v>
          </cell>
        </row>
        <row r="289">
          <cell r="B289" t="str">
            <v>_</v>
          </cell>
          <cell r="F289" t="str">
            <v>Nein</v>
          </cell>
          <cell r="G289" t="str">
            <v>COR-1-K9040-000/2022-</v>
          </cell>
          <cell r="AJ289">
            <v>289</v>
          </cell>
        </row>
        <row r="290">
          <cell r="B290" t="str">
            <v>_</v>
          </cell>
          <cell r="F290" t="str">
            <v>Nein</v>
          </cell>
          <cell r="G290" t="str">
            <v>COR-1-K9040-000/2022-</v>
          </cell>
          <cell r="AJ290">
            <v>290</v>
          </cell>
        </row>
        <row r="291">
          <cell r="B291" t="str">
            <v>_</v>
          </cell>
          <cell r="F291" t="str">
            <v>Nein</v>
          </cell>
          <cell r="G291" t="str">
            <v>COR-1-K9040-000/2022-</v>
          </cell>
          <cell r="AJ291">
            <v>291</v>
          </cell>
        </row>
        <row r="292">
          <cell r="B292" t="str">
            <v>_</v>
          </cell>
          <cell r="F292" t="str">
            <v>Nein</v>
          </cell>
          <cell r="G292" t="str">
            <v>COR-1-K9040-000/2022-</v>
          </cell>
          <cell r="AJ292">
            <v>292</v>
          </cell>
        </row>
        <row r="293">
          <cell r="B293" t="str">
            <v>_</v>
          </cell>
          <cell r="F293" t="str">
            <v>Nein</v>
          </cell>
          <cell r="G293" t="str">
            <v>COR-1-K9040-000/2022-</v>
          </cell>
          <cell r="AJ293">
            <v>293</v>
          </cell>
        </row>
        <row r="294">
          <cell r="B294" t="str">
            <v>_</v>
          </cell>
          <cell r="F294" t="str">
            <v>Nein</v>
          </cell>
          <cell r="G294" t="str">
            <v>COR-1-K9040-000/2022-</v>
          </cell>
          <cell r="AJ294">
            <v>294</v>
          </cell>
        </row>
        <row r="295">
          <cell r="B295" t="str">
            <v>_</v>
          </cell>
          <cell r="F295" t="str">
            <v>Nein</v>
          </cell>
          <cell r="G295" t="str">
            <v>COR-1-K9040-000/2022-</v>
          </cell>
          <cell r="AJ295">
            <v>295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9">
          <cell r="J19">
            <v>2021</v>
          </cell>
        </row>
        <row r="20">
          <cell r="J20">
            <v>2022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78"/>
  <sheetViews>
    <sheetView showGridLines="0" showZeros="0" tabSelected="1" topLeftCell="A4" zoomScale="60" zoomScaleNormal="60" zoomScaleSheetLayoutView="62" workbookViewId="0">
      <selection activeCell="F15" sqref="F15"/>
    </sheetView>
  </sheetViews>
  <sheetFormatPr baseColWidth="10" defaultRowHeight="18.75" x14ac:dyDescent="0.3"/>
  <cols>
    <col min="1" max="1" width="10.7109375" style="8" customWidth="1"/>
    <col min="2" max="2" width="46.5703125" style="8" customWidth="1"/>
    <col min="3" max="3" width="41.5703125" style="8" customWidth="1"/>
    <col min="4" max="7" width="16.7109375" style="8" customWidth="1"/>
    <col min="8" max="8" width="1.85546875" style="9" customWidth="1"/>
    <col min="9" max="9" width="14.140625" style="10" customWidth="1"/>
    <col min="10" max="10" width="16.5703125" style="8" customWidth="1"/>
    <col min="11" max="11" width="5.7109375" style="8" customWidth="1"/>
    <col min="12" max="12" width="12.85546875" style="15" bestFit="1" customWidth="1"/>
    <col min="13" max="13" width="10.42578125" style="7" bestFit="1" customWidth="1"/>
    <col min="14" max="16" width="11.42578125" style="8"/>
    <col min="17" max="17" width="12.140625" style="8" customWidth="1"/>
    <col min="18" max="18" width="11.42578125" style="8"/>
    <col min="19" max="19" width="12.140625" style="8" customWidth="1"/>
    <col min="20" max="16384" width="11.42578125" style="8"/>
  </cols>
  <sheetData>
    <row r="1" spans="1:14" ht="34.5" customHeight="1" x14ac:dyDescent="0.45">
      <c r="A1" s="6" t="s">
        <v>6</v>
      </c>
      <c r="B1" s="7"/>
      <c r="C1" s="7"/>
      <c r="L1" s="11"/>
      <c r="N1" s="12"/>
    </row>
    <row r="2" spans="1:14" ht="24" customHeight="1" x14ac:dyDescent="0.3">
      <c r="A2" s="13" t="s">
        <v>20</v>
      </c>
      <c r="B2" s="7"/>
      <c r="C2" s="7"/>
      <c r="I2" s="48" t="s">
        <v>41</v>
      </c>
      <c r="J2" s="48"/>
      <c r="L2" s="14"/>
    </row>
    <row r="3" spans="1:14" ht="24" customHeight="1" x14ac:dyDescent="0.3">
      <c r="A3" s="7"/>
      <c r="I3" s="49" t="s">
        <v>48</v>
      </c>
      <c r="J3" s="49"/>
    </row>
    <row r="4" spans="1:14" ht="24" customHeight="1" x14ac:dyDescent="0.3">
      <c r="A4" s="7"/>
    </row>
    <row r="5" spans="1:14" ht="36" customHeight="1" x14ac:dyDescent="0.3"/>
    <row r="6" spans="1:14" ht="36" customHeight="1" x14ac:dyDescent="0.3">
      <c r="A6" s="50" t="s">
        <v>44</v>
      </c>
      <c r="B6" s="47"/>
      <c r="C6" s="43"/>
      <c r="D6" s="44"/>
      <c r="E6" s="44"/>
      <c r="F6" s="44"/>
      <c r="G6" s="45"/>
    </row>
    <row r="7" spans="1:14" ht="36" customHeight="1" x14ac:dyDescent="0.3">
      <c r="A7" s="41" t="s">
        <v>43</v>
      </c>
      <c r="B7" s="42"/>
      <c r="C7" s="43"/>
      <c r="D7" s="44"/>
      <c r="E7" s="44"/>
      <c r="F7" s="44"/>
      <c r="G7" s="45"/>
    </row>
    <row r="8" spans="1:14" ht="36" customHeight="1" x14ac:dyDescent="0.3">
      <c r="A8" s="41" t="s">
        <v>42</v>
      </c>
      <c r="B8" s="42"/>
      <c r="C8" s="43"/>
      <c r="D8" s="44"/>
      <c r="E8" s="44"/>
      <c r="F8" s="44"/>
      <c r="G8" s="45"/>
      <c r="I8" s="10" t="s">
        <v>0</v>
      </c>
    </row>
    <row r="9" spans="1:14" ht="36" customHeight="1" x14ac:dyDescent="0.3">
      <c r="A9" s="42" t="s">
        <v>1</v>
      </c>
      <c r="B9" s="42"/>
      <c r="C9" s="1"/>
      <c r="D9" s="16"/>
      <c r="E9" s="16"/>
      <c r="F9" s="16"/>
      <c r="G9" s="16"/>
    </row>
    <row r="10" spans="1:14" ht="36" customHeight="1" x14ac:dyDescent="0.3">
      <c r="A10" s="46" t="s">
        <v>7</v>
      </c>
      <c r="B10" s="47"/>
      <c r="C10" s="1"/>
      <c r="D10" s="16"/>
      <c r="E10" s="16"/>
      <c r="F10" s="16"/>
      <c r="G10" s="16"/>
      <c r="N10" s="7"/>
    </row>
    <row r="11" spans="1:14" ht="36" customHeight="1" x14ac:dyDescent="0.3">
      <c r="A11" s="46" t="s">
        <v>50</v>
      </c>
      <c r="B11" s="47"/>
      <c r="C11" s="1"/>
      <c r="D11" s="16"/>
      <c r="E11" s="16"/>
      <c r="F11" s="16"/>
      <c r="G11" s="16"/>
    </row>
    <row r="14" spans="1:14" ht="56.25" x14ac:dyDescent="0.3">
      <c r="C14" s="17" t="s">
        <v>8</v>
      </c>
      <c r="D14" s="18" t="s">
        <v>10</v>
      </c>
      <c r="E14" s="18" t="s">
        <v>11</v>
      </c>
      <c r="F14" s="19" t="s">
        <v>61</v>
      </c>
      <c r="G14" s="19" t="s">
        <v>12</v>
      </c>
    </row>
    <row r="15" spans="1:14" s="17" customFormat="1" ht="18.75" customHeight="1" x14ac:dyDescent="0.25">
      <c r="H15" s="20"/>
      <c r="I15" s="21"/>
      <c r="L15" s="22"/>
      <c r="M15" s="23"/>
    </row>
    <row r="16" spans="1:14" s="17" customFormat="1" ht="18.75" customHeight="1" x14ac:dyDescent="0.25">
      <c r="A16" s="21"/>
      <c r="H16" s="20"/>
      <c r="I16" s="21"/>
      <c r="L16" s="22"/>
      <c r="M16" s="23"/>
    </row>
    <row r="17" spans="1:13" s="17" customFormat="1" ht="18.75" customHeight="1" x14ac:dyDescent="0.25">
      <c r="A17" s="21" t="s">
        <v>28</v>
      </c>
      <c r="B17" s="24" t="s">
        <v>21</v>
      </c>
      <c r="C17" s="21" t="s">
        <v>27</v>
      </c>
      <c r="D17" s="2"/>
      <c r="H17" s="20"/>
      <c r="I17" s="21"/>
      <c r="J17" s="25">
        <f>D17*3000</f>
        <v>0</v>
      </c>
      <c r="L17" s="22"/>
      <c r="M17" s="23"/>
    </row>
    <row r="18" spans="1:13" s="17" customFormat="1" ht="18.75" customHeight="1" x14ac:dyDescent="0.25">
      <c r="A18" s="21"/>
      <c r="B18" s="17" t="s">
        <v>9</v>
      </c>
      <c r="H18" s="20"/>
      <c r="I18" s="21"/>
      <c r="L18" s="22"/>
      <c r="M18" s="23"/>
    </row>
    <row r="19" spans="1:13" s="17" customFormat="1" ht="18.75" customHeight="1" x14ac:dyDescent="0.25">
      <c r="A19" s="21"/>
      <c r="B19" s="17" t="s">
        <v>24</v>
      </c>
      <c r="H19" s="20"/>
      <c r="I19" s="21"/>
      <c r="L19" s="22"/>
      <c r="M19" s="23"/>
    </row>
    <row r="20" spans="1:13" s="17" customFormat="1" ht="18.75" customHeight="1" x14ac:dyDescent="0.25">
      <c r="A20" s="21"/>
      <c r="H20" s="20"/>
      <c r="I20" s="21"/>
      <c r="L20" s="22"/>
      <c r="M20" s="23"/>
    </row>
    <row r="21" spans="1:13" s="17" customFormat="1" ht="18.75" customHeight="1" x14ac:dyDescent="0.25">
      <c r="A21" s="21" t="s">
        <v>29</v>
      </c>
      <c r="B21" s="24" t="s">
        <v>22</v>
      </c>
      <c r="C21" s="21" t="s">
        <v>52</v>
      </c>
      <c r="D21" s="3"/>
      <c r="E21" s="3"/>
      <c r="F21" s="3"/>
      <c r="G21" s="3"/>
      <c r="H21" s="20"/>
      <c r="I21" s="21"/>
      <c r="L21" s="26"/>
      <c r="M21" s="23"/>
    </row>
    <row r="22" spans="1:13" s="17" customFormat="1" ht="18.75" customHeight="1" x14ac:dyDescent="0.25">
      <c r="A22" s="21"/>
      <c r="B22" s="17" t="s">
        <v>9</v>
      </c>
      <c r="C22" s="21" t="s">
        <v>49</v>
      </c>
      <c r="D22" s="27">
        <f>ROUND(IF(D21&lt;=$D$17,D21,$D$17),0)</f>
        <v>0</v>
      </c>
      <c r="E22" s="27">
        <f>ROUND(IF(E21&lt;=$D$17,E21,$D$17),0)</f>
        <v>0</v>
      </c>
      <c r="F22" s="27">
        <f t="shared" ref="F22:G22" si="0">ROUND(IF(F21&lt;=$D$17,F21,$D$17),0)</f>
        <v>0</v>
      </c>
      <c r="G22" s="27">
        <f t="shared" si="0"/>
        <v>0</v>
      </c>
      <c r="H22" s="20"/>
      <c r="I22" s="21"/>
      <c r="L22" s="26"/>
      <c r="M22" s="23"/>
    </row>
    <row r="23" spans="1:13" s="17" customFormat="1" ht="18.75" customHeight="1" x14ac:dyDescent="0.25">
      <c r="A23" s="21"/>
      <c r="B23" s="17" t="s">
        <v>23</v>
      </c>
      <c r="C23" s="21" t="s">
        <v>13</v>
      </c>
      <c r="D23" s="28" t="str">
        <f>IF(D22&gt;0,D22*2000,"-")</f>
        <v>-</v>
      </c>
      <c r="E23" s="28" t="str">
        <f t="shared" ref="E23:G23" si="1">IF(E22&gt;0,E22*2000,"-")</f>
        <v>-</v>
      </c>
      <c r="F23" s="28" t="str">
        <f t="shared" si="1"/>
        <v>-</v>
      </c>
      <c r="G23" s="28" t="str">
        <f t="shared" si="1"/>
        <v>-</v>
      </c>
      <c r="H23" s="20"/>
      <c r="I23" s="21"/>
      <c r="J23" s="25">
        <f>SUM(D23:G23)</f>
        <v>0</v>
      </c>
      <c r="L23" s="26"/>
      <c r="M23" s="23"/>
    </row>
    <row r="24" spans="1:13" s="17" customFormat="1" ht="18.75" customHeight="1" x14ac:dyDescent="0.25">
      <c r="A24" s="21"/>
      <c r="H24" s="20"/>
      <c r="I24" s="21"/>
      <c r="L24" s="22"/>
      <c r="M24" s="23"/>
    </row>
    <row r="25" spans="1:13" s="17" customFormat="1" ht="18.75" customHeight="1" x14ac:dyDescent="0.25">
      <c r="A25" s="29"/>
      <c r="B25" s="30"/>
      <c r="C25" s="30"/>
      <c r="H25" s="20"/>
      <c r="I25" s="21"/>
      <c r="L25" s="22"/>
      <c r="M25" s="22"/>
    </row>
    <row r="26" spans="1:13" s="17" customFormat="1" ht="18.75" customHeight="1" x14ac:dyDescent="0.25">
      <c r="A26" s="21" t="s">
        <v>30</v>
      </c>
      <c r="B26" s="24" t="s">
        <v>15</v>
      </c>
      <c r="C26" s="17" t="s">
        <v>14</v>
      </c>
      <c r="D26" s="27">
        <f>D21</f>
        <v>0</v>
      </c>
      <c r="E26" s="27">
        <f t="shared" ref="E26:G26" si="2">E21</f>
        <v>0</v>
      </c>
      <c r="F26" s="27">
        <f t="shared" si="2"/>
        <v>0</v>
      </c>
      <c r="G26" s="27">
        <f t="shared" si="2"/>
        <v>0</v>
      </c>
      <c r="H26" s="20"/>
      <c r="I26" s="21"/>
      <c r="L26" s="26"/>
      <c r="M26" s="23"/>
    </row>
    <row r="27" spans="1:13" s="17" customFormat="1" ht="18.75" customHeight="1" x14ac:dyDescent="0.25">
      <c r="A27" s="21"/>
      <c r="B27" s="17" t="s">
        <v>17</v>
      </c>
      <c r="C27" s="17" t="s">
        <v>45</v>
      </c>
      <c r="D27" s="31" t="str">
        <f>IF(D21&gt;0,IF(ROUND((D26-$D$17)/$D$17,4)=0,"0,00",ROUND((D26-$D$17)/$D$17,4)),"")</f>
        <v/>
      </c>
      <c r="E27" s="31" t="str">
        <f t="shared" ref="E27:G27" si="3">IF(E21&gt;0,IF(ROUND((E26-$D$17)/$D$17,4)=0,"0,00",ROUND((E26-$D$17)/$D$17,4)),"")</f>
        <v/>
      </c>
      <c r="F27" s="31" t="str">
        <f t="shared" si="3"/>
        <v/>
      </c>
      <c r="G27" s="31" t="str">
        <f t="shared" si="3"/>
        <v/>
      </c>
      <c r="H27" s="20"/>
      <c r="I27" s="21"/>
      <c r="L27" s="26"/>
      <c r="M27" s="23"/>
    </row>
    <row r="28" spans="1:13" s="17" customFormat="1" ht="18.75" customHeight="1" x14ac:dyDescent="0.25">
      <c r="A28" s="29"/>
      <c r="B28" s="17" t="s">
        <v>16</v>
      </c>
      <c r="C28" s="17" t="s">
        <v>54</v>
      </c>
      <c r="D28" s="27" t="str">
        <f>IF(ROUND(D26-$D$17,0)=0,"0,00",ROUND(D26-$D$17,0))</f>
        <v>0,00</v>
      </c>
      <c r="E28" s="27" t="str">
        <f>IF(ROUND(E26-$D$17,0)=0,"0,00",ROUND(E26-$D$17,0))</f>
        <v>0,00</v>
      </c>
      <c r="F28" s="27" t="str">
        <f>IF(ROUND(F26-$D$17,0)=0,"0,00",ROUND(F26-$D$17,0))</f>
        <v>0,00</v>
      </c>
      <c r="G28" s="27" t="str">
        <f>IF(ROUND(G26-$D$17,0)=0,"0,00",ROUND(G26-$D$17,0))</f>
        <v>0,00</v>
      </c>
      <c r="H28" s="20"/>
      <c r="I28" s="21"/>
      <c r="L28" s="26"/>
      <c r="M28" s="22"/>
    </row>
    <row r="29" spans="1:13" s="17" customFormat="1" ht="18.75" customHeight="1" x14ac:dyDescent="0.25">
      <c r="A29" s="29"/>
      <c r="B29" s="30" t="s">
        <v>60</v>
      </c>
      <c r="C29" s="21" t="s">
        <v>13</v>
      </c>
      <c r="D29" s="28" t="str">
        <f t="shared" ref="D29:E29" si="4">IF(AND(D27&lt;=-0.05,D28&lt;=-2),D28*500,"-")</f>
        <v>-</v>
      </c>
      <c r="E29" s="28" t="str">
        <f t="shared" si="4"/>
        <v>-</v>
      </c>
      <c r="F29" s="28" t="str">
        <f>IF(AND(F27&lt;=-0.05,F28&lt;=-2),F28*500,"-")</f>
        <v>-</v>
      </c>
      <c r="G29" s="28" t="str">
        <f>IF(AND(G27&lt;=-0.05,G28&lt;=-2),G28*500,"-")</f>
        <v>-</v>
      </c>
      <c r="H29" s="20"/>
      <c r="I29" s="21"/>
      <c r="J29" s="25">
        <f>SUM(D29:G29)</f>
        <v>0</v>
      </c>
      <c r="L29" s="26"/>
      <c r="M29" s="22"/>
    </row>
    <row r="30" spans="1:13" s="17" customFormat="1" ht="18.75" customHeight="1" x14ac:dyDescent="0.25">
      <c r="A30" s="29"/>
      <c r="B30" s="30"/>
      <c r="C30" s="30"/>
      <c r="H30" s="20"/>
      <c r="I30" s="21"/>
      <c r="L30" s="22"/>
      <c r="M30" s="22"/>
    </row>
    <row r="31" spans="1:13" s="17" customFormat="1" ht="18.75" customHeight="1" x14ac:dyDescent="0.25">
      <c r="A31" s="29"/>
      <c r="B31" s="30"/>
      <c r="C31" s="30"/>
      <c r="H31" s="20"/>
      <c r="I31" s="21"/>
      <c r="L31" s="22"/>
      <c r="M31" s="22"/>
    </row>
    <row r="32" spans="1:13" s="17" customFormat="1" ht="18.75" customHeight="1" x14ac:dyDescent="0.25">
      <c r="A32" s="21" t="s">
        <v>31</v>
      </c>
      <c r="B32" s="24" t="s">
        <v>18</v>
      </c>
      <c r="C32" s="17" t="s">
        <v>14</v>
      </c>
      <c r="D32" s="27">
        <f>D21</f>
        <v>0</v>
      </c>
      <c r="E32" s="27">
        <f t="shared" ref="E32:F32" si="5">E21</f>
        <v>0</v>
      </c>
      <c r="F32" s="27">
        <f t="shared" si="5"/>
        <v>0</v>
      </c>
      <c r="H32" s="20"/>
      <c r="I32" s="21"/>
      <c r="L32" s="22"/>
      <c r="M32" s="22"/>
    </row>
    <row r="33" spans="1:13" s="17" customFormat="1" ht="18.75" customHeight="1" x14ac:dyDescent="0.25">
      <c r="A33" s="21"/>
      <c r="B33" s="17" t="s">
        <v>17</v>
      </c>
      <c r="C33" s="17" t="s">
        <v>49</v>
      </c>
      <c r="D33" s="32" t="str">
        <f>IF(ROUND(D32-$D$17,0)=0,"0,00",ROUND(D32-$D$17,0))</f>
        <v>0,00</v>
      </c>
      <c r="E33" s="32" t="str">
        <f>IF(ROUND(E32-$D$17,0)=0,"0,00",ROUND(E32-$D$17,0))</f>
        <v>0,00</v>
      </c>
      <c r="F33" s="32" t="str">
        <f>IF(ROUND(F32-$D$17,0)=0,"0,00",ROUND(F32-$D$17,0))</f>
        <v>0,00</v>
      </c>
      <c r="H33" s="20"/>
      <c r="I33" s="21"/>
      <c r="L33" s="26"/>
      <c r="M33" s="22"/>
    </row>
    <row r="34" spans="1:13" s="17" customFormat="1" ht="18.75" customHeight="1" x14ac:dyDescent="0.25">
      <c r="A34" s="29"/>
      <c r="B34" s="17" t="s">
        <v>25</v>
      </c>
      <c r="C34" s="21" t="s">
        <v>13</v>
      </c>
      <c r="D34" s="28" t="str">
        <f>IF(AND(D33&gt;0,D33*3750&gt;0),D33*3750,"-")</f>
        <v>-</v>
      </c>
      <c r="E34" s="28" t="str">
        <f>IF(AND(E33&gt;0,E33*3750-SUM($D34:D34)&gt;0),E33*3750-SUM($D34:D34),"-")</f>
        <v>-</v>
      </c>
      <c r="F34" s="28" t="str">
        <f>IF(AND(F33&gt;0,F33*3750-SUM($D34:E34)&gt;0),F33*3750-SUM($D34:E34),"-")</f>
        <v>-</v>
      </c>
      <c r="H34" s="20"/>
      <c r="I34" s="21"/>
      <c r="J34" s="25">
        <f>SUM(D34:G34)</f>
        <v>0</v>
      </c>
      <c r="L34" s="26"/>
      <c r="M34" s="22"/>
    </row>
    <row r="35" spans="1:13" s="17" customFormat="1" ht="18.75" customHeight="1" x14ac:dyDescent="0.25">
      <c r="A35" s="29"/>
      <c r="C35" s="21"/>
      <c r="H35" s="20"/>
      <c r="I35" s="21"/>
      <c r="L35" s="22"/>
      <c r="M35" s="22"/>
    </row>
    <row r="36" spans="1:13" s="17" customFormat="1" ht="18.75" customHeight="1" x14ac:dyDescent="0.25">
      <c r="A36" s="29"/>
      <c r="B36" s="30"/>
      <c r="H36" s="20"/>
      <c r="I36" s="21"/>
      <c r="L36" s="22"/>
      <c r="M36" s="22"/>
    </row>
    <row r="37" spans="1:13" s="17" customFormat="1" ht="18.75" customHeight="1" x14ac:dyDescent="0.25">
      <c r="A37" s="21" t="s">
        <v>32</v>
      </c>
      <c r="B37" s="24" t="s">
        <v>19</v>
      </c>
      <c r="C37" s="17" t="s">
        <v>14</v>
      </c>
      <c r="D37" s="27">
        <f>D21</f>
        <v>0</v>
      </c>
      <c r="E37" s="27">
        <f t="shared" ref="E37:G37" si="6">E21</f>
        <v>0</v>
      </c>
      <c r="F37" s="27">
        <f t="shared" si="6"/>
        <v>0</v>
      </c>
      <c r="G37" s="27">
        <f t="shared" si="6"/>
        <v>0</v>
      </c>
      <c r="H37" s="20"/>
      <c r="I37" s="21"/>
      <c r="L37" s="22"/>
      <c r="M37" s="22"/>
    </row>
    <row r="38" spans="1:13" s="17" customFormat="1" ht="18.75" customHeight="1" x14ac:dyDescent="0.25">
      <c r="A38" s="29"/>
      <c r="B38" s="17" t="s">
        <v>17</v>
      </c>
      <c r="C38" s="17" t="s">
        <v>49</v>
      </c>
      <c r="D38" s="32" t="str">
        <f>IF(ROUND(D37-$D$17,0)=0,"0,00",ROUND(D37-$D$17,0))</f>
        <v>0,00</v>
      </c>
      <c r="E38" s="32" t="str">
        <f t="shared" ref="E38:G38" si="7">IF(ROUND(E37-$D$17,0)=0,"0,00",ROUND(E37-$D$17,0))</f>
        <v>0,00</v>
      </c>
      <c r="F38" s="32" t="str">
        <f t="shared" si="7"/>
        <v>0,00</v>
      </c>
      <c r="G38" s="32" t="str">
        <f t="shared" si="7"/>
        <v>0,00</v>
      </c>
      <c r="H38" s="20"/>
      <c r="I38" s="21"/>
      <c r="L38" s="26"/>
      <c r="M38" s="22"/>
    </row>
    <row r="39" spans="1:13" s="17" customFormat="1" ht="18.75" customHeight="1" x14ac:dyDescent="0.25">
      <c r="A39" s="29"/>
      <c r="B39" s="17" t="s">
        <v>26</v>
      </c>
      <c r="C39" s="21" t="s">
        <v>13</v>
      </c>
      <c r="D39" s="28" t="str">
        <f>IF(AND(D38&gt;0,D38*2000&gt;0),D38*2000,"-")</f>
        <v>-</v>
      </c>
      <c r="E39" s="28" t="str">
        <f>IF(AND(E21&gt;0,(E38*2000)&gt;0),E38*2000,"-")</f>
        <v>-</v>
      </c>
      <c r="F39" s="28" t="str">
        <f t="shared" ref="F39:G39" si="8">IF(AND(F21&gt;0,(F38*2000)&gt;0),F38*2000,"-")</f>
        <v>-</v>
      </c>
      <c r="G39" s="28" t="str">
        <f t="shared" si="8"/>
        <v>-</v>
      </c>
      <c r="H39" s="20"/>
      <c r="I39" s="21"/>
      <c r="J39" s="25">
        <f>SUM(D39:G39)</f>
        <v>0</v>
      </c>
      <c r="L39" s="26"/>
      <c r="M39" s="22"/>
    </row>
    <row r="40" spans="1:13" s="17" customFormat="1" ht="18.75" customHeight="1" x14ac:dyDescent="0.25">
      <c r="A40" s="29"/>
      <c r="B40" s="30"/>
      <c r="C40" s="30"/>
      <c r="H40" s="20"/>
      <c r="I40" s="33"/>
      <c r="J40" s="34"/>
      <c r="L40" s="22"/>
      <c r="M40" s="22"/>
    </row>
    <row r="41" spans="1:13" s="17" customFormat="1" ht="18.75" customHeight="1" x14ac:dyDescent="0.25">
      <c r="A41" s="29"/>
      <c r="B41" s="30"/>
      <c r="C41" s="30"/>
      <c r="H41" s="20"/>
      <c r="I41" s="21"/>
      <c r="L41" s="22"/>
      <c r="M41" s="22"/>
    </row>
    <row r="42" spans="1:13" s="17" customFormat="1" ht="18.75" customHeight="1" x14ac:dyDescent="0.25">
      <c r="A42" s="29"/>
      <c r="B42" s="30"/>
      <c r="C42" s="30"/>
      <c r="H42" s="20"/>
      <c r="I42" s="35" t="s">
        <v>36</v>
      </c>
      <c r="J42" s="36">
        <f>SUM(J17,J23,J29,J34,J39)</f>
        <v>0</v>
      </c>
      <c r="L42" s="22"/>
      <c r="M42" s="22"/>
    </row>
    <row r="43" spans="1:13" s="17" customFormat="1" ht="18.75" customHeight="1" x14ac:dyDescent="0.25">
      <c r="A43" s="29"/>
      <c r="B43" s="30"/>
      <c r="C43" s="30"/>
      <c r="H43" s="20"/>
      <c r="I43" s="21"/>
      <c r="L43" s="22"/>
      <c r="M43" s="22"/>
    </row>
    <row r="44" spans="1:13" s="17" customFormat="1" ht="18.75" customHeight="1" x14ac:dyDescent="0.25">
      <c r="A44" s="29"/>
      <c r="B44" s="30"/>
      <c r="C44" s="30"/>
      <c r="H44" s="20"/>
      <c r="I44" s="21"/>
      <c r="L44" s="22"/>
      <c r="M44" s="22"/>
    </row>
    <row r="45" spans="1:13" s="17" customFormat="1" ht="18.75" customHeight="1" x14ac:dyDescent="0.25">
      <c r="A45" s="21" t="s">
        <v>56</v>
      </c>
      <c r="B45" s="24" t="s">
        <v>33</v>
      </c>
      <c r="C45" s="30"/>
      <c r="H45" s="20"/>
      <c r="I45" s="21"/>
      <c r="L45" s="22"/>
      <c r="M45" s="22"/>
    </row>
    <row r="46" spans="1:13" s="17" customFormat="1" ht="18.75" customHeight="1" x14ac:dyDescent="0.25">
      <c r="A46" s="29"/>
      <c r="B46" s="17" t="s">
        <v>51</v>
      </c>
      <c r="C46" s="17" t="s">
        <v>39</v>
      </c>
      <c r="D46" s="3"/>
      <c r="E46" s="3"/>
      <c r="F46" s="3"/>
      <c r="G46" s="3"/>
      <c r="H46" s="20"/>
      <c r="I46" s="21"/>
      <c r="L46" s="26"/>
      <c r="M46" s="22"/>
    </row>
    <row r="47" spans="1:13" s="17" customFormat="1" ht="18.75" customHeight="1" x14ac:dyDescent="0.25">
      <c r="A47" s="29"/>
      <c r="B47" s="30" t="s">
        <v>46</v>
      </c>
      <c r="C47" s="21" t="s">
        <v>13</v>
      </c>
      <c r="D47" s="28" t="str">
        <f>IF(D46&gt;0,D46*500,"-")</f>
        <v>-</v>
      </c>
      <c r="E47" s="28" t="str">
        <f t="shared" ref="E47:G47" si="9">IF(E46&gt;0,E46*500,"-")</f>
        <v>-</v>
      </c>
      <c r="F47" s="28" t="str">
        <f t="shared" si="9"/>
        <v>-</v>
      </c>
      <c r="G47" s="28" t="str">
        <f t="shared" si="9"/>
        <v>-</v>
      </c>
      <c r="H47" s="20"/>
      <c r="I47" s="35"/>
      <c r="J47" s="36">
        <f>SUM(D47:G47)</f>
        <v>0</v>
      </c>
      <c r="L47" s="22"/>
      <c r="M47" s="22"/>
    </row>
    <row r="48" spans="1:13" s="17" customFormat="1" ht="18.75" customHeight="1" x14ac:dyDescent="0.25">
      <c r="A48" s="29"/>
      <c r="B48" s="30"/>
      <c r="C48" s="30"/>
      <c r="H48" s="20"/>
      <c r="I48" s="21"/>
      <c r="L48" s="22"/>
      <c r="M48" s="22"/>
    </row>
    <row r="49" spans="1:13" s="17" customFormat="1" ht="18.75" customHeight="1" x14ac:dyDescent="0.25">
      <c r="A49" s="21" t="s">
        <v>58</v>
      </c>
      <c r="B49" s="24" t="s">
        <v>57</v>
      </c>
      <c r="C49" s="30"/>
      <c r="H49" s="20"/>
      <c r="I49" s="21"/>
      <c r="L49" s="22"/>
      <c r="M49" s="22"/>
    </row>
    <row r="50" spans="1:13" s="17" customFormat="1" ht="18.75" customHeight="1" x14ac:dyDescent="0.25">
      <c r="A50" s="29"/>
      <c r="B50" s="17" t="s">
        <v>51</v>
      </c>
      <c r="C50" s="17" t="s">
        <v>39</v>
      </c>
      <c r="D50" s="3"/>
      <c r="E50" s="3"/>
      <c r="F50" s="3"/>
      <c r="G50" s="3"/>
      <c r="H50" s="20"/>
      <c r="I50" s="21"/>
      <c r="L50" s="26"/>
      <c r="M50" s="22"/>
    </row>
    <row r="51" spans="1:13" s="17" customFormat="1" ht="18.75" customHeight="1" x14ac:dyDescent="0.25">
      <c r="A51" s="29"/>
      <c r="B51" s="30" t="s">
        <v>59</v>
      </c>
      <c r="C51" s="21" t="s">
        <v>13</v>
      </c>
      <c r="D51" s="28" t="str">
        <f>IF(D50&gt;0,D50*2000,"-")</f>
        <v>-</v>
      </c>
      <c r="E51" s="28" t="str">
        <f t="shared" ref="E51:G51" si="10">IF(E50&gt;0,E50*2000,"-")</f>
        <v>-</v>
      </c>
      <c r="F51" s="28" t="str">
        <f t="shared" si="10"/>
        <v>-</v>
      </c>
      <c r="G51" s="28" t="str">
        <f t="shared" si="10"/>
        <v>-</v>
      </c>
      <c r="H51" s="20"/>
      <c r="I51" s="35"/>
      <c r="J51" s="36">
        <f>SUM(D51:G51)</f>
        <v>0</v>
      </c>
      <c r="L51" s="22"/>
      <c r="M51" s="22"/>
    </row>
    <row r="52" spans="1:13" s="17" customFormat="1" ht="18.75" customHeight="1" x14ac:dyDescent="0.25">
      <c r="A52" s="29"/>
      <c r="B52" s="30"/>
      <c r="C52" s="30"/>
      <c r="H52" s="20"/>
      <c r="I52" s="33"/>
      <c r="J52" s="34"/>
      <c r="L52" s="22"/>
      <c r="M52" s="22"/>
    </row>
    <row r="53" spans="1:13" s="17" customFormat="1" ht="18.75" customHeight="1" x14ac:dyDescent="0.25">
      <c r="A53" s="29"/>
      <c r="B53" s="30"/>
      <c r="C53" s="30"/>
      <c r="H53" s="20"/>
      <c r="I53" s="21"/>
      <c r="L53" s="22"/>
      <c r="M53" s="22"/>
    </row>
    <row r="54" spans="1:13" s="17" customFormat="1" ht="18.75" customHeight="1" x14ac:dyDescent="0.25">
      <c r="A54" s="29"/>
      <c r="B54" s="30"/>
      <c r="C54" s="30"/>
      <c r="H54" s="20"/>
      <c r="I54" s="35" t="s">
        <v>38</v>
      </c>
      <c r="J54" s="36">
        <f>SUM(J47,J51)</f>
        <v>0</v>
      </c>
      <c r="L54" s="22"/>
      <c r="M54" s="22"/>
    </row>
    <row r="55" spans="1:13" s="17" customFormat="1" ht="18.75" customHeight="1" x14ac:dyDescent="0.25">
      <c r="A55" s="29"/>
      <c r="B55" s="30"/>
      <c r="C55" s="33"/>
      <c r="D55" s="33"/>
      <c r="E55" s="33"/>
      <c r="F55" s="33"/>
      <c r="G55" s="33"/>
      <c r="H55" s="33"/>
      <c r="I55" s="33"/>
      <c r="J55" s="34"/>
      <c r="L55" s="22"/>
      <c r="M55" s="22"/>
    </row>
    <row r="56" spans="1:13" s="17" customFormat="1" ht="18.75" customHeight="1" x14ac:dyDescent="0.25">
      <c r="A56" s="29"/>
      <c r="B56" s="30"/>
      <c r="C56" s="30"/>
      <c r="H56" s="20"/>
      <c r="I56" s="37"/>
      <c r="J56" s="30"/>
      <c r="L56" s="22"/>
      <c r="M56" s="22"/>
    </row>
    <row r="57" spans="1:13" s="17" customFormat="1" ht="18.75" customHeight="1" thickBot="1" x14ac:dyDescent="0.3">
      <c r="A57" s="21" t="s">
        <v>34</v>
      </c>
      <c r="B57" s="24" t="s">
        <v>35</v>
      </c>
      <c r="C57" s="30"/>
      <c r="H57" s="20"/>
      <c r="I57" s="21"/>
      <c r="L57" s="22"/>
      <c r="M57" s="22"/>
    </row>
    <row r="58" spans="1:13" s="17" customFormat="1" ht="18.75" customHeight="1" thickBot="1" x14ac:dyDescent="0.3">
      <c r="A58" s="29"/>
      <c r="B58" s="17" t="s">
        <v>47</v>
      </c>
      <c r="C58" s="30" t="s">
        <v>40</v>
      </c>
      <c r="H58" s="38"/>
      <c r="I58" s="35" t="s">
        <v>37</v>
      </c>
      <c r="J58" s="39">
        <f>SUM(J42,J54)</f>
        <v>0</v>
      </c>
      <c r="L58" s="22"/>
      <c r="M58" s="22"/>
    </row>
    <row r="59" spans="1:13" s="17" customFormat="1" ht="18.75" customHeight="1" x14ac:dyDescent="0.25">
      <c r="A59" s="29"/>
      <c r="C59" s="30"/>
      <c r="H59" s="38"/>
      <c r="I59" s="35"/>
      <c r="L59" s="22"/>
      <c r="M59" s="22"/>
    </row>
    <row r="60" spans="1:13" s="17" customFormat="1" ht="18.75" customHeight="1" x14ac:dyDescent="0.25">
      <c r="A60" s="29"/>
      <c r="C60" s="30"/>
      <c r="H60" s="38"/>
      <c r="I60" s="35"/>
      <c r="L60" s="22"/>
      <c r="M60" s="22"/>
    </row>
    <row r="61" spans="1:13" s="17" customFormat="1" ht="18.75" customHeight="1" x14ac:dyDescent="0.25">
      <c r="A61" s="29"/>
      <c r="C61" s="30"/>
      <c r="H61" s="38"/>
      <c r="I61" s="35"/>
      <c r="L61" s="22"/>
      <c r="M61" s="22"/>
    </row>
    <row r="62" spans="1:13" s="17" customFormat="1" ht="18.75" customHeight="1" x14ac:dyDescent="0.25">
      <c r="A62" s="29"/>
      <c r="B62" s="30"/>
      <c r="C62" s="30"/>
      <c r="H62" s="20"/>
      <c r="I62" s="21"/>
      <c r="L62" s="22"/>
      <c r="M62" s="22"/>
    </row>
    <row r="63" spans="1:13" s="17" customFormat="1" ht="18.75" customHeight="1" x14ac:dyDescent="0.25">
      <c r="A63" s="17" t="s">
        <v>53</v>
      </c>
      <c r="B63" s="30"/>
      <c r="C63" s="30"/>
      <c r="H63" s="20"/>
      <c r="I63" s="21"/>
      <c r="L63" s="22"/>
      <c r="M63" s="22"/>
    </row>
    <row r="64" spans="1:13" s="17" customFormat="1" ht="18.75" customHeight="1" x14ac:dyDescent="0.25">
      <c r="A64" s="17" t="s">
        <v>55</v>
      </c>
      <c r="B64" s="30"/>
      <c r="C64" s="30"/>
      <c r="H64" s="20"/>
      <c r="I64" s="21"/>
      <c r="L64" s="22"/>
      <c r="M64" s="22"/>
    </row>
    <row r="65" spans="1:13" s="17" customFormat="1" ht="18.75" customHeight="1" x14ac:dyDescent="0.25">
      <c r="B65" s="30"/>
      <c r="C65" s="30"/>
      <c r="H65" s="20"/>
      <c r="I65" s="21"/>
      <c r="L65" s="22"/>
      <c r="M65" s="22"/>
    </row>
    <row r="66" spans="1:13" s="17" customFormat="1" ht="18.75" customHeight="1" x14ac:dyDescent="0.25">
      <c r="B66" s="30"/>
      <c r="C66" s="30"/>
      <c r="H66" s="20"/>
      <c r="I66" s="21"/>
      <c r="L66" s="22"/>
      <c r="M66" s="22"/>
    </row>
    <row r="67" spans="1:13" s="17" customFormat="1" ht="18.75" customHeight="1" x14ac:dyDescent="0.25">
      <c r="B67" s="30"/>
      <c r="C67" s="30"/>
      <c r="H67" s="20"/>
      <c r="I67" s="21"/>
      <c r="L67" s="22"/>
      <c r="M67" s="22"/>
    </row>
    <row r="68" spans="1:13" s="17" customFormat="1" ht="18.75" customHeight="1" x14ac:dyDescent="0.25">
      <c r="B68" s="30"/>
      <c r="C68" s="30"/>
      <c r="H68" s="20"/>
      <c r="I68" s="21"/>
      <c r="L68" s="22"/>
      <c r="M68" s="22"/>
    </row>
    <row r="69" spans="1:13" s="17" customFormat="1" ht="18.75" customHeight="1" x14ac:dyDescent="0.25">
      <c r="H69" s="20"/>
      <c r="I69" s="21"/>
      <c r="L69" s="22"/>
    </row>
    <row r="70" spans="1:13" s="17" customFormat="1" ht="18.75" customHeight="1" x14ac:dyDescent="0.25">
      <c r="A70" s="17" t="s">
        <v>2</v>
      </c>
      <c r="H70" s="20"/>
      <c r="I70" s="21"/>
      <c r="L70" s="22"/>
      <c r="M70" s="23"/>
    </row>
    <row r="71" spans="1:13" s="17" customFormat="1" ht="18.75" customHeight="1" x14ac:dyDescent="0.25">
      <c r="H71" s="20"/>
      <c r="I71" s="21"/>
      <c r="L71" s="22"/>
      <c r="M71" s="23"/>
    </row>
    <row r="72" spans="1:13" s="17" customFormat="1" ht="18.75" customHeight="1" x14ac:dyDescent="0.25">
      <c r="A72" s="17" t="s">
        <v>3</v>
      </c>
      <c r="B72" s="4"/>
      <c r="C72" s="40"/>
      <c r="H72" s="20"/>
      <c r="I72" s="21"/>
      <c r="L72" s="22"/>
      <c r="M72" s="23"/>
    </row>
    <row r="73" spans="1:13" s="17" customFormat="1" ht="18.75" customHeight="1" x14ac:dyDescent="0.25">
      <c r="H73" s="20"/>
      <c r="I73" s="21"/>
      <c r="L73" s="22"/>
      <c r="M73" s="23"/>
    </row>
    <row r="74" spans="1:13" s="17" customFormat="1" ht="18.75" customHeight="1" x14ac:dyDescent="0.25">
      <c r="A74" s="17" t="s">
        <v>4</v>
      </c>
      <c r="B74" s="5"/>
      <c r="C74" s="40"/>
      <c r="H74" s="20"/>
      <c r="I74" s="21"/>
      <c r="L74" s="22"/>
      <c r="M74" s="23"/>
    </row>
    <row r="75" spans="1:13" s="17" customFormat="1" ht="18.75" customHeight="1" x14ac:dyDescent="0.25">
      <c r="H75" s="20"/>
      <c r="I75" s="21"/>
      <c r="L75" s="22"/>
      <c r="M75" s="23"/>
    </row>
    <row r="76" spans="1:13" s="17" customFormat="1" ht="18.75" customHeight="1" x14ac:dyDescent="0.25">
      <c r="A76" s="17" t="s">
        <v>5</v>
      </c>
      <c r="H76" s="20"/>
      <c r="I76" s="21"/>
      <c r="L76" s="22"/>
      <c r="M76" s="23"/>
    </row>
    <row r="77" spans="1:13" s="17" customFormat="1" ht="18.75" customHeight="1" x14ac:dyDescent="0.25">
      <c r="H77" s="20"/>
      <c r="I77" s="21"/>
      <c r="L77" s="22"/>
      <c r="M77" s="23"/>
    </row>
    <row r="78" spans="1:13" s="17" customFormat="1" ht="18.75" customHeight="1" x14ac:dyDescent="0.25">
      <c r="B78" s="34"/>
      <c r="C78" s="30"/>
      <c r="H78" s="20"/>
      <c r="I78" s="21"/>
      <c r="L78" s="22"/>
      <c r="M78" s="23"/>
    </row>
  </sheetData>
  <mergeCells count="11">
    <mergeCell ref="I2:J2"/>
    <mergeCell ref="I3:J3"/>
    <mergeCell ref="A6:B6"/>
    <mergeCell ref="C6:G6"/>
    <mergeCell ref="A7:B7"/>
    <mergeCell ref="C7:G7"/>
    <mergeCell ref="A8:B8"/>
    <mergeCell ref="C8:G8"/>
    <mergeCell ref="A9:B9"/>
    <mergeCell ref="A10:B10"/>
    <mergeCell ref="A11:B11"/>
  </mergeCells>
  <conditionalFormatting sqref="D28:G28">
    <cfRule type="expression" dxfId="6" priority="5">
      <formula>D21=0</formula>
    </cfRule>
    <cfRule type="cellIs" dxfId="5" priority="6" operator="greaterThan">
      <formula>-2</formula>
    </cfRule>
    <cfRule type="cellIs" dxfId="4" priority="7" operator="lessThanOrEqual">
      <formula>-2</formula>
    </cfRule>
  </conditionalFormatting>
  <conditionalFormatting sqref="D33:F33">
    <cfRule type="expression" dxfId="3" priority="4">
      <formula>D21=0</formula>
    </cfRule>
  </conditionalFormatting>
  <conditionalFormatting sqref="D27:G27">
    <cfRule type="cellIs" dxfId="2" priority="2" operator="lessThanOrEqual">
      <formula>-0.05</formula>
    </cfRule>
    <cfRule type="cellIs" dxfId="1" priority="3" operator="greaterThan">
      <formula>-0.05</formula>
    </cfRule>
  </conditionalFormatting>
  <conditionalFormatting sqref="D38:G38">
    <cfRule type="expression" dxfId="0" priority="1">
      <formula>D21=0</formula>
    </cfRule>
  </conditionalFormatting>
  <dataValidations count="1">
    <dataValidation type="whole" errorStyle="information" allowBlank="1" showInputMessage="1" showErrorMessage="1" errorTitle="Achtung !" error="Nur ganze Zahlen eingeben !" sqref="D46:G46 D50:G50">
      <formula1>1</formula1>
      <formula2>1000</formula2>
    </dataValidation>
  </dataValidations>
  <pageMargins left="0.78740157480314965" right="0.39370078740157483" top="0.78740157480314965" bottom="0.78740157480314965" header="0.19685039370078741" footer="0.19685039370078741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Anlage Berechnung</vt:lpstr>
      <vt:lpstr>'Anlage Berechnung'!Druckbereich</vt:lpstr>
    </vt:vector>
  </TitlesOfParts>
  <Company>Benutzerservice der Behörden im GB 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Holmer, Doris (LfP)</dc:creator>
  <cp:lastModifiedBy>Steinberger, Sebastian (LfP)</cp:lastModifiedBy>
  <cp:lastPrinted>2022-06-02T06:51:24Z</cp:lastPrinted>
  <dcterms:created xsi:type="dcterms:W3CDTF">2022-05-24T10:36:09Z</dcterms:created>
  <dcterms:modified xsi:type="dcterms:W3CDTF">2022-06-02T08:35:13Z</dcterms:modified>
</cp:coreProperties>
</file>